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<sst xmlns="http://schemas.openxmlformats.org/spreadsheetml/2006/main" count="287" uniqueCount="287">
  <si>
    <t>2021年牡丹江技师学院公开招聘教师及工作人员
考试总成绩汇总表</t>
  </si>
  <si>
    <t>序号</t>
  </si>
  <si>
    <t>岗位</t>
  </si>
  <si>
    <t>考生姓名</t>
  </si>
  <si>
    <t>考号</t>
  </si>
  <si>
    <t>笔试总成绩</t>
  </si>
  <si>
    <t>面试总成绩</t>
  </si>
  <si>
    <t>考试总成绩</t>
  </si>
  <si>
    <t>岗位
名次</t>
  </si>
  <si>
    <t>备注</t>
  </si>
  <si>
    <t>笔试成绩</t>
  </si>
  <si>
    <t>占总成绩60%</t>
  </si>
  <si>
    <t>面试成绩</t>
  </si>
  <si>
    <t>占总成绩40%</t>
  </si>
  <si>
    <t>汽修实习指导教师（含新能源汽车）</t>
  </si>
  <si>
    <t>白雪瑞</t>
  </si>
  <si>
    <t>20401412</t>
  </si>
  <si>
    <t>解振丰</t>
  </si>
  <si>
    <t>20401404</t>
  </si>
  <si>
    <t>张于伟</t>
  </si>
  <si>
    <t>20401405</t>
  </si>
  <si>
    <t>卢鑫琪</t>
  </si>
  <si>
    <t>20401427</t>
  </si>
  <si>
    <t>张凤磊</t>
  </si>
  <si>
    <t>20401511</t>
  </si>
  <si>
    <t>毕建国</t>
  </si>
  <si>
    <t>20401421</t>
  </si>
  <si>
    <t>焊接实习指导教师</t>
  </si>
  <si>
    <t>王亮</t>
  </si>
  <si>
    <t>20501607</t>
  </si>
  <si>
    <t>郭强</t>
  </si>
  <si>
    <t>20501602</t>
  </si>
  <si>
    <t>曲东生</t>
  </si>
  <si>
    <t>20501604</t>
  </si>
  <si>
    <t>郑建</t>
  </si>
  <si>
    <t>20501605</t>
  </si>
  <si>
    <t>陈辰</t>
  </si>
  <si>
    <t>20501524</t>
  </si>
  <si>
    <t>丁晓崧</t>
  </si>
  <si>
    <t>20501526</t>
  </si>
  <si>
    <t>数控加工实习指导教师</t>
  </si>
  <si>
    <t>高明阳</t>
  </si>
  <si>
    <t>21001017</t>
  </si>
  <si>
    <t>史欣欣</t>
  </si>
  <si>
    <t>21001024</t>
  </si>
  <si>
    <t>李峰</t>
  </si>
  <si>
    <t>21001028</t>
  </si>
  <si>
    <t>张兴</t>
  </si>
  <si>
    <t>21001025</t>
  </si>
  <si>
    <t>张兆龙</t>
  </si>
  <si>
    <t>21001026</t>
  </si>
  <si>
    <t>丛佩兰</t>
  </si>
  <si>
    <t>21001027</t>
  </si>
  <si>
    <t>袁金柱</t>
  </si>
  <si>
    <t>21001015</t>
  </si>
  <si>
    <t>王渊博</t>
  </si>
  <si>
    <t>21001012</t>
  </si>
  <si>
    <t>周拴柱</t>
  </si>
  <si>
    <t>21001020</t>
  </si>
  <si>
    <t>贾明迪</t>
  </si>
  <si>
    <t>21001018</t>
  </si>
  <si>
    <t>王瀚章</t>
  </si>
  <si>
    <t>21001016</t>
  </si>
  <si>
    <t>宋书剑</t>
  </si>
  <si>
    <t>21001030</t>
  </si>
  <si>
    <t>计算机广告制作实习指导教师</t>
  </si>
  <si>
    <t>李铭</t>
  </si>
  <si>
    <t>20100308</t>
  </si>
  <si>
    <t>李姝瑾</t>
  </si>
  <si>
    <t>20100226</t>
  </si>
  <si>
    <t>佟伟峰</t>
  </si>
  <si>
    <t>20100306</t>
  </si>
  <si>
    <t>于洋</t>
  </si>
  <si>
    <t>20100104</t>
  </si>
  <si>
    <t>马晨曦</t>
  </si>
  <si>
    <t>20100222</t>
  </si>
  <si>
    <t>李鑫</t>
  </si>
  <si>
    <t>20100125</t>
  </si>
  <si>
    <t>李沛珊</t>
  </si>
  <si>
    <t>20100309</t>
  </si>
  <si>
    <t>王业彬</t>
  </si>
  <si>
    <t>20100224</t>
  </si>
  <si>
    <t>胡瑞麟</t>
  </si>
  <si>
    <t>20100128</t>
  </si>
  <si>
    <t>计算机网络应用实习指导教师</t>
  </si>
  <si>
    <t>聂明娜</t>
  </si>
  <si>
    <t>20201227</t>
  </si>
  <si>
    <t>毛宇声</t>
  </si>
  <si>
    <t>20201302</t>
  </si>
  <si>
    <t>宋阳</t>
  </si>
  <si>
    <t>20201317</t>
  </si>
  <si>
    <t>刘大玮</t>
  </si>
  <si>
    <t>20201311</t>
  </si>
  <si>
    <t>李帅</t>
  </si>
  <si>
    <t>20201304</t>
  </si>
  <si>
    <t>刘庆彬</t>
  </si>
  <si>
    <t>20201229</t>
  </si>
  <si>
    <t>李丁</t>
  </si>
  <si>
    <t>20201310</t>
  </si>
  <si>
    <t>阴文斌</t>
  </si>
  <si>
    <t>20201320</t>
  </si>
  <si>
    <t>于子洋</t>
  </si>
  <si>
    <t>20201314</t>
  </si>
  <si>
    <t>电气自动化实习指导教师</t>
  </si>
  <si>
    <t>马俊先</t>
  </si>
  <si>
    <t>20300923</t>
  </si>
  <si>
    <t>宋祺</t>
  </si>
  <si>
    <t>20300915</t>
  </si>
  <si>
    <t>张家华</t>
  </si>
  <si>
    <t>20300930</t>
  </si>
  <si>
    <t>陈文静</t>
  </si>
  <si>
    <t>20300920</t>
  </si>
  <si>
    <t>袁会晨</t>
  </si>
  <si>
    <t>20300914</t>
  </si>
  <si>
    <t>许丁山</t>
  </si>
  <si>
    <t>20300922</t>
  </si>
  <si>
    <t>吴长亮</t>
  </si>
  <si>
    <t>20300916</t>
  </si>
  <si>
    <t>刘发崇</t>
  </si>
  <si>
    <t>20300924</t>
  </si>
  <si>
    <t>安芮萱</t>
  </si>
  <si>
    <t>20300919</t>
  </si>
  <si>
    <t>面点实习指导教师</t>
  </si>
  <si>
    <t>禚亦珊</t>
  </si>
  <si>
    <t>20802114</t>
  </si>
  <si>
    <t>史延岭</t>
  </si>
  <si>
    <t>20802030</t>
  </si>
  <si>
    <t>朱洪枚</t>
  </si>
  <si>
    <t>20802102</t>
  </si>
  <si>
    <t>高月</t>
  </si>
  <si>
    <t>20802029</t>
  </si>
  <si>
    <t>刘春红</t>
  </si>
  <si>
    <t>20802108</t>
  </si>
  <si>
    <t>刘美琦</t>
  </si>
  <si>
    <t>20802112</t>
  </si>
  <si>
    <t>宋丽娟</t>
  </si>
  <si>
    <t>20802113</t>
  </si>
  <si>
    <t>赵耀国</t>
  </si>
  <si>
    <t>20802101</t>
  </si>
  <si>
    <t>鲍怡嘉</t>
  </si>
  <si>
    <t>20802103</t>
  </si>
  <si>
    <t>旅游管理实习指导教师</t>
  </si>
  <si>
    <t>何玥</t>
  </si>
  <si>
    <t>20900714</t>
  </si>
  <si>
    <t>马司琦</t>
  </si>
  <si>
    <t>20900703</t>
  </si>
  <si>
    <t>周家慧</t>
  </si>
  <si>
    <t>20900707</t>
  </si>
  <si>
    <t>刘白露</t>
  </si>
  <si>
    <t>20900905</t>
  </si>
  <si>
    <t>王玮琦</t>
  </si>
  <si>
    <t>20900706</t>
  </si>
  <si>
    <t>崔艳明</t>
  </si>
  <si>
    <t>20900814</t>
  </si>
  <si>
    <t>化工实习指导教师</t>
  </si>
  <si>
    <t>陶硕</t>
  </si>
  <si>
    <t>20601621</t>
  </si>
  <si>
    <t>陈聪芳</t>
  </si>
  <si>
    <t>20601610</t>
  </si>
  <si>
    <t>贾修歧</t>
  </si>
  <si>
    <t>20601616</t>
  </si>
  <si>
    <t>烹饪实习指导教师</t>
  </si>
  <si>
    <t>秦雯</t>
  </si>
  <si>
    <t>20701003</t>
  </si>
  <si>
    <t>张晓健</t>
  </si>
  <si>
    <t>20701010</t>
  </si>
  <si>
    <t>李艳芳</t>
  </si>
  <si>
    <t>20701006</t>
  </si>
  <si>
    <t>郑金钊</t>
  </si>
  <si>
    <t>20701001</t>
  </si>
  <si>
    <t>郭金龙</t>
  </si>
  <si>
    <t>20701011</t>
  </si>
  <si>
    <t>马岩</t>
  </si>
  <si>
    <t>20701008</t>
  </si>
  <si>
    <t>刘洋</t>
  </si>
  <si>
    <t>20701009</t>
  </si>
  <si>
    <t>行政学
教师</t>
  </si>
  <si>
    <t>孟庆春</t>
  </si>
  <si>
    <t>10300629</t>
  </si>
  <si>
    <t>姜雪</t>
  </si>
  <si>
    <t>10300628</t>
  </si>
  <si>
    <t>美术
教师</t>
  </si>
  <si>
    <t>燕可莉</t>
  </si>
  <si>
    <t>10201821</t>
  </si>
  <si>
    <t>武昕月</t>
  </si>
  <si>
    <t>10201904</t>
  </si>
  <si>
    <t>赵颖</t>
  </si>
  <si>
    <t>10201829</t>
  </si>
  <si>
    <t>体育
教师</t>
  </si>
  <si>
    <t>鲁叶莹</t>
  </si>
  <si>
    <t>10501911</t>
  </si>
  <si>
    <t>李言晨</t>
  </si>
  <si>
    <t>10501907</t>
  </si>
  <si>
    <t>包乐元</t>
  </si>
  <si>
    <t>10501915</t>
  </si>
  <si>
    <t>高庆玉</t>
  </si>
  <si>
    <t>10501918</t>
  </si>
  <si>
    <t>李文超</t>
  </si>
  <si>
    <t>10502004</t>
  </si>
  <si>
    <t>王成君</t>
  </si>
  <si>
    <t>10502006</t>
  </si>
  <si>
    <t>思政
教师</t>
  </si>
  <si>
    <t>朴海燕</t>
  </si>
  <si>
    <t>10101703</t>
  </si>
  <si>
    <t>吴钰</t>
  </si>
  <si>
    <t>10101702</t>
  </si>
  <si>
    <t>李鹏</t>
  </si>
  <si>
    <t>10101704</t>
  </si>
  <si>
    <t>苗艳玲</t>
  </si>
  <si>
    <t>10101705</t>
  </si>
  <si>
    <t>数学
教师</t>
  </si>
  <si>
    <t>卢敏</t>
  </si>
  <si>
    <t>10402212</t>
  </si>
  <si>
    <t>齐梦璐</t>
  </si>
  <si>
    <t>10402210</t>
  </si>
  <si>
    <t>郑琳</t>
  </si>
  <si>
    <t>10402209</t>
  </si>
  <si>
    <t>艾鹏宇</t>
  </si>
  <si>
    <t>10402203</t>
  </si>
  <si>
    <t>尹春</t>
  </si>
  <si>
    <t>10402223</t>
  </si>
  <si>
    <t>朱丽娜</t>
  </si>
  <si>
    <t>10402220</t>
  </si>
  <si>
    <t>金融
管理</t>
  </si>
  <si>
    <t>李婧</t>
  </si>
  <si>
    <t>30501727</t>
  </si>
  <si>
    <t>高红月</t>
  </si>
  <si>
    <t>30501725</t>
  </si>
  <si>
    <t>张奔</t>
  </si>
  <si>
    <t>30501723</t>
  </si>
  <si>
    <t>文案
创作</t>
  </si>
  <si>
    <t>王艺洁</t>
  </si>
  <si>
    <t>30200327</t>
  </si>
  <si>
    <t>高项楠</t>
  </si>
  <si>
    <t>30200325</t>
  </si>
  <si>
    <t>唐莹</t>
  </si>
  <si>
    <t>30200326</t>
  </si>
  <si>
    <t>新闻
宣传</t>
  </si>
  <si>
    <t>李学典</t>
  </si>
  <si>
    <t>30302017</t>
  </si>
  <si>
    <t>马梦勃</t>
  </si>
  <si>
    <t>30302018</t>
  </si>
  <si>
    <t>王晓旭</t>
  </si>
  <si>
    <t>30302023</t>
  </si>
  <si>
    <t>杜亚芳</t>
  </si>
  <si>
    <t>30302014</t>
  </si>
  <si>
    <t>李楠</t>
  </si>
  <si>
    <t>30302022</t>
  </si>
  <si>
    <t>任质滢</t>
  </si>
  <si>
    <t>30302013</t>
  </si>
  <si>
    <t>教学
管理</t>
  </si>
  <si>
    <t>王东梅</t>
  </si>
  <si>
    <t>30602122</t>
  </si>
  <si>
    <t>沈洋洋</t>
  </si>
  <si>
    <t>30602121</t>
  </si>
  <si>
    <t>杨颖</t>
  </si>
  <si>
    <t>30602124</t>
  </si>
  <si>
    <t>王敬玉</t>
  </si>
  <si>
    <t>30602126</t>
  </si>
  <si>
    <t>李婷婷</t>
  </si>
  <si>
    <t>30602120</t>
  </si>
  <si>
    <t>高晓芳</t>
  </si>
  <si>
    <t>30602115</t>
  </si>
  <si>
    <t>财务
管理</t>
  </si>
  <si>
    <t>贾岚</t>
  </si>
  <si>
    <t>30400523</t>
  </si>
  <si>
    <t>张毓玲</t>
  </si>
  <si>
    <t>30400611</t>
  </si>
  <si>
    <t>谭书宜</t>
  </si>
  <si>
    <t>30400425</t>
  </si>
  <si>
    <t>文字
综合</t>
  </si>
  <si>
    <t>冯佳音</t>
  </si>
  <si>
    <t>30101119</t>
  </si>
  <si>
    <t>杨帆</t>
  </si>
  <si>
    <t>30101115</t>
  </si>
  <si>
    <t>李莹</t>
  </si>
  <si>
    <t>30101121</t>
  </si>
  <si>
    <t>付佳琪</t>
  </si>
  <si>
    <t>30101129</t>
  </si>
  <si>
    <t>利思雨</t>
  </si>
  <si>
    <t>30101222</t>
  </si>
  <si>
    <t>马娜</t>
  </si>
  <si>
    <t>30101122</t>
  </si>
  <si>
    <t>考试总成绩=笔试总成绩*60%+面试总成绩*40%</t>
  </si>
  <si>
    <t>核分员：</t>
  </si>
  <si>
    <t>纪检监督：</t>
  </si>
  <si>
    <t>主考：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</si>
</sst>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"/>
    <numFmt numFmtId="178" formatCode="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3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2" borderId="26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/>
    <xf numFmtId="0" fontId="18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4" borderId="28" applyNumberFormat="0" applyAlignment="0" applyProtection="0">
      <alignment vertical="center"/>
    </xf>
    <xf numFmtId="0" fontId="13" fillId="4" borderId="27" applyNumberFormat="0" applyAlignment="0" applyProtection="0">
      <alignment vertical="center"/>
    </xf>
    <xf numFmtId="0" fontId="21" fillId="23" borderId="32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</cellStyleXfs>
  <cellXfs count="9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77" fontId="1" fillId="0" borderId="11" xfId="0" applyNumberFormat="1" applyFont="1" applyFill="1" applyBorder="1" applyAlignment="1">
      <alignment horizontal="center" vertical="center" wrapText="1"/>
    </xf>
    <xf numFmtId="176" fontId="1" fillId="0" borderId="11" xfId="52" applyNumberFormat="1" applyFont="1" applyFill="1" applyBorder="1" applyAlignment="1">
      <alignment horizontal="center" vertical="center"/>
    </xf>
    <xf numFmtId="176" fontId="1" fillId="0" borderId="11" xfId="0" applyNumberFormat="1" applyFont="1" applyFill="1" applyBorder="1" applyAlignment="1">
      <alignment horizontal="center" vertical="center" wrapText="1"/>
    </xf>
    <xf numFmtId="176" fontId="1" fillId="0" borderId="11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77" fontId="1" fillId="0" borderId="13" xfId="0" applyNumberFormat="1" applyFont="1" applyFill="1" applyBorder="1" applyAlignment="1">
      <alignment horizontal="center" vertical="center" wrapText="1"/>
    </xf>
    <xf numFmtId="176" fontId="1" fillId="0" borderId="13" xfId="52" applyNumberFormat="1" applyFont="1" applyFill="1" applyBorder="1" applyAlignment="1">
      <alignment horizontal="center" vertical="center"/>
    </xf>
    <xf numFmtId="176" fontId="1" fillId="0" borderId="13" xfId="0" applyNumberFormat="1" applyFont="1" applyFill="1" applyBorder="1" applyAlignment="1">
      <alignment horizontal="center" vertical="center" wrapText="1"/>
    </xf>
    <xf numFmtId="176" fontId="1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77" fontId="1" fillId="0" borderId="9" xfId="0" applyNumberFormat="1" applyFont="1" applyFill="1" applyBorder="1" applyAlignment="1">
      <alignment horizontal="center" vertical="center" wrapText="1"/>
    </xf>
    <xf numFmtId="176" fontId="1" fillId="0" borderId="9" xfId="52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177" fontId="1" fillId="0" borderId="16" xfId="0" applyNumberFormat="1" applyFont="1" applyFill="1" applyBorder="1" applyAlignment="1">
      <alignment horizontal="center" vertical="center" wrapText="1"/>
    </xf>
    <xf numFmtId="176" fontId="1" fillId="0" borderId="16" xfId="52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 wrapText="1"/>
    </xf>
    <xf numFmtId="176" fontId="1" fillId="0" borderId="16" xfId="0" applyNumberFormat="1" applyFont="1" applyFill="1" applyBorder="1" applyAlignment="1">
      <alignment horizontal="center" vertical="center"/>
    </xf>
    <xf numFmtId="177" fontId="1" fillId="0" borderId="11" xfId="13" applyNumberFormat="1" applyFont="1" applyFill="1" applyBorder="1" applyAlignment="1">
      <alignment horizontal="center" vertical="center" wrapText="1"/>
    </xf>
    <xf numFmtId="177" fontId="1" fillId="0" borderId="13" xfId="13" applyNumberFormat="1" applyFont="1" applyFill="1" applyBorder="1" applyAlignment="1">
      <alignment horizontal="center" vertical="center" wrapText="1"/>
    </xf>
    <xf numFmtId="177" fontId="1" fillId="0" borderId="16" xfId="13" applyNumberFormat="1" applyFont="1" applyFill="1" applyBorder="1" applyAlignment="1">
      <alignment horizontal="center" vertical="center" wrapText="1"/>
    </xf>
    <xf numFmtId="177" fontId="1" fillId="0" borderId="11" xfId="53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78" fontId="1" fillId="0" borderId="11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178" fontId="1" fillId="0" borderId="13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178" fontId="1" fillId="0" borderId="9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178" fontId="1" fillId="0" borderId="16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177" fontId="1" fillId="0" borderId="13" xfId="53" applyNumberFormat="1" applyFont="1" applyFill="1" applyBorder="1" applyAlignment="1">
      <alignment horizontal="center" vertical="center" wrapText="1"/>
    </xf>
    <xf numFmtId="177" fontId="1" fillId="0" borderId="16" xfId="53" applyNumberFormat="1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177" fontId="1" fillId="0" borderId="24" xfId="52" applyNumberFormat="1" applyFont="1" applyFill="1" applyBorder="1" applyAlignment="1">
      <alignment horizontal="center" vertical="center" wrapText="1"/>
    </xf>
    <xf numFmtId="176" fontId="1" fillId="0" borderId="24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center" vertical="center" wrapText="1"/>
    </xf>
    <xf numFmtId="177" fontId="1" fillId="0" borderId="13" xfId="52" applyNumberFormat="1" applyFont="1" applyFill="1" applyBorder="1" applyAlignment="1">
      <alignment horizontal="center" vertical="center" wrapText="1"/>
    </xf>
    <xf numFmtId="177" fontId="1" fillId="0" borderId="16" xfId="52" applyNumberFormat="1" applyFont="1" applyFill="1" applyBorder="1" applyAlignment="1">
      <alignment horizontal="center" vertical="center" wrapText="1"/>
    </xf>
    <xf numFmtId="177" fontId="1" fillId="0" borderId="11" xfId="54" applyNumberFormat="1" applyFont="1" applyFill="1" applyBorder="1" applyAlignment="1">
      <alignment horizontal="center" vertical="center" wrapText="1"/>
    </xf>
    <xf numFmtId="177" fontId="1" fillId="0" borderId="13" xfId="54" applyNumberFormat="1" applyFont="1" applyFill="1" applyBorder="1" applyAlignment="1">
      <alignment horizontal="center" vertical="center" wrapText="1"/>
    </xf>
    <xf numFmtId="177" fontId="1" fillId="0" borderId="16" xfId="54" applyNumberFormat="1" applyFont="1" applyFill="1" applyBorder="1" applyAlignment="1">
      <alignment horizontal="center" vertical="center" wrapText="1"/>
    </xf>
    <xf numFmtId="1" fontId="1" fillId="0" borderId="24" xfId="54" applyNumberFormat="1" applyFont="1" applyFill="1" applyBorder="1" applyAlignment="1">
      <alignment horizontal="center" vertical="center" wrapText="1"/>
    </xf>
    <xf numFmtId="176" fontId="1" fillId="0" borderId="24" xfId="52" applyNumberFormat="1" applyFont="1" applyFill="1" applyBorder="1" applyAlignment="1">
      <alignment horizontal="center" vertical="center"/>
    </xf>
    <xf numFmtId="1" fontId="1" fillId="0" borderId="16" xfId="54" applyNumberFormat="1" applyFont="1" applyFill="1" applyBorder="1" applyAlignment="1">
      <alignment horizontal="center" vertical="center" wrapText="1"/>
    </xf>
    <xf numFmtId="1" fontId="1" fillId="0" borderId="11" xfId="52" applyNumberFormat="1" applyFont="1" applyFill="1" applyBorder="1" applyAlignment="1">
      <alignment horizontal="center" vertical="center" wrapText="1"/>
    </xf>
    <xf numFmtId="1" fontId="1" fillId="0" borderId="13" xfId="52" applyNumberFormat="1" applyFont="1" applyFill="1" applyBorder="1" applyAlignment="1">
      <alignment horizontal="center" vertical="center" wrapText="1"/>
    </xf>
    <xf numFmtId="1" fontId="1" fillId="0" borderId="9" xfId="52" applyNumberFormat="1" applyFont="1" applyFill="1" applyBorder="1" applyAlignment="1">
      <alignment horizontal="center" vertical="center" wrapText="1"/>
    </xf>
    <xf numFmtId="1" fontId="1" fillId="0" borderId="11" xfId="53" applyNumberFormat="1" applyFont="1" applyFill="1" applyBorder="1" applyAlignment="1">
      <alignment horizontal="center" vertical="center" wrapText="1"/>
    </xf>
    <xf numFmtId="1" fontId="1" fillId="0" borderId="13" xfId="53" applyNumberFormat="1" applyFont="1" applyFill="1" applyBorder="1" applyAlignment="1">
      <alignment horizontal="center" vertical="center" wrapText="1"/>
    </xf>
    <xf numFmtId="1" fontId="1" fillId="0" borderId="16" xfId="53" applyNumberFormat="1" applyFont="1" applyFill="1" applyBorder="1" applyAlignment="1">
      <alignment horizontal="center" vertical="center" wrapText="1"/>
    </xf>
    <xf numFmtId="1" fontId="1" fillId="0" borderId="11" xfId="13" applyNumberFormat="1" applyFont="1" applyFill="1" applyBorder="1" applyAlignment="1">
      <alignment horizontal="center" vertical="center" wrapText="1"/>
    </xf>
    <xf numFmtId="1" fontId="1" fillId="0" borderId="13" xfId="13" applyNumberFormat="1" applyFont="1" applyFill="1" applyBorder="1" applyAlignment="1">
      <alignment horizontal="center" vertical="center" wrapText="1"/>
    </xf>
    <xf numFmtId="1" fontId="1" fillId="0" borderId="9" xfId="13" applyNumberFormat="1" applyFont="1" applyFill="1" applyBorder="1" applyAlignment="1">
      <alignment horizontal="center" vertical="center" wrapText="1"/>
    </xf>
    <xf numFmtId="1" fontId="1" fillId="0" borderId="11" xfId="51" applyNumberFormat="1" applyFont="1" applyFill="1" applyBorder="1" applyAlignment="1">
      <alignment horizontal="center" vertical="center" wrapText="1"/>
    </xf>
    <xf numFmtId="1" fontId="1" fillId="0" borderId="13" xfId="51" applyNumberFormat="1" applyFont="1" applyFill="1" applyBorder="1" applyAlignment="1">
      <alignment horizontal="center" vertical="center" wrapText="1"/>
    </xf>
    <xf numFmtId="1" fontId="1" fillId="0" borderId="16" xfId="51" applyNumberFormat="1" applyFont="1" applyFill="1" applyBorder="1" applyAlignment="1">
      <alignment horizontal="center" vertical="center" wrapText="1"/>
    </xf>
    <xf numFmtId="177" fontId="1" fillId="0" borderId="9" xfId="54" applyNumberFormat="1" applyFont="1" applyFill="1" applyBorder="1" applyAlignment="1">
      <alignment horizontal="center" vertical="center" wrapText="1"/>
    </xf>
    <xf numFmtId="177" fontId="1" fillId="0" borderId="11" xfId="52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177" fontId="1" fillId="0" borderId="9" xfId="52" applyNumberFormat="1" applyFont="1" applyFill="1" applyBorder="1" applyAlignment="1">
      <alignment horizontal="center" vertical="center" wrapText="1"/>
    </xf>
    <xf numFmtId="177" fontId="1" fillId="0" borderId="9" xfId="13" applyNumberFormat="1" applyFont="1" applyFill="1" applyBorder="1" applyAlignment="1">
      <alignment horizontal="center" vertical="center" wrapText="1"/>
    </xf>
    <xf numFmtId="177" fontId="1" fillId="0" borderId="11" xfId="51" applyNumberFormat="1" applyFont="1" applyFill="1" applyBorder="1" applyAlignment="1">
      <alignment horizontal="center" vertical="center" wrapText="1"/>
    </xf>
    <xf numFmtId="177" fontId="1" fillId="0" borderId="13" xfId="51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177" fontId="1" fillId="0" borderId="16" xfId="51" applyNumberFormat="1" applyFont="1" applyFill="1" applyBorder="1" applyAlignment="1">
      <alignment horizontal="center" vertical="center" wrapText="1"/>
    </xf>
    <xf numFmtId="177" fontId="1" fillId="0" borderId="11" xfId="20" applyNumberFormat="1" applyFont="1" applyFill="1" applyBorder="1" applyAlignment="1">
      <alignment horizontal="center" vertical="center" wrapText="1"/>
    </xf>
    <xf numFmtId="177" fontId="1" fillId="0" borderId="13" xfId="20" applyNumberFormat="1" applyFont="1" applyFill="1" applyBorder="1" applyAlignment="1">
      <alignment horizontal="center" vertical="center" wrapText="1"/>
    </xf>
    <xf numFmtId="177" fontId="1" fillId="0" borderId="16" xfId="2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78" fontId="1" fillId="0" borderId="24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  <cellStyle name="常规 4" xfId="52"/>
    <cellStyle name="常规 5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4"/>
  <sheetViews>
    <sheetView tabSelected="1" workbookViewId="0">
      <selection activeCell="G7" sqref="G7"/>
    </sheetView>
  </sheetViews>
  <sheetFormatPr defaultColWidth="9" defaultRowHeight="14.25"/>
  <cols>
    <col min="1" max="1" width="7.625" style="1" customWidth="1"/>
    <col min="2" max="2" width="9" style="1"/>
    <col min="3" max="4" width="13" style="1" customWidth="1"/>
    <col min="5" max="8" width="14.625" style="1" customWidth="1"/>
    <col min="9" max="9" width="13.375" style="1" customWidth="1"/>
    <col min="10" max="10" width="9.125" style="1" customWidth="1"/>
    <col min="11" max="11" width="8.75" style="1" customWidth="1"/>
    <col min="12" max="16384" width="9" style="1"/>
  </cols>
  <sheetData>
    <row r="1" s="1" customFormat="1" ht="6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1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/>
      <c r="G2" s="7" t="s">
        <v>6</v>
      </c>
      <c r="H2" s="8"/>
      <c r="I2" s="4" t="s">
        <v>7</v>
      </c>
      <c r="J2" s="4" t="s">
        <v>8</v>
      </c>
      <c r="K2" s="41" t="s">
        <v>9</v>
      </c>
    </row>
    <row r="3" s="1" customFormat="1" ht="31" customHeight="1" spans="1:11">
      <c r="A3" s="9"/>
      <c r="B3" s="10"/>
      <c r="C3" s="10"/>
      <c r="D3" s="10"/>
      <c r="E3" s="11" t="s">
        <v>10</v>
      </c>
      <c r="F3" s="12" t="s">
        <v>11</v>
      </c>
      <c r="G3" s="11" t="s">
        <v>12</v>
      </c>
      <c r="H3" s="11" t="s">
        <v>13</v>
      </c>
      <c r="I3" s="10"/>
      <c r="J3" s="10"/>
      <c r="K3" s="42"/>
    </row>
    <row r="4" s="1" customFormat="1" ht="27" customHeight="1" spans="1:11">
      <c r="A4" s="13">
        <v>1</v>
      </c>
      <c r="B4" s="14" t="s">
        <v>14</v>
      </c>
      <c r="C4" s="15" t="s">
        <v>15</v>
      </c>
      <c r="D4" s="15" t="s">
        <v>16</v>
      </c>
      <c r="E4" s="16">
        <v>73.75</v>
      </c>
      <c r="F4" s="17">
        <f t="shared" ref="F4:F67" si="0">E4*60%</f>
        <v>44.25</v>
      </c>
      <c r="G4" s="18">
        <v>80.8</v>
      </c>
      <c r="H4" s="17">
        <f t="shared" ref="H4:H67" si="1">G4*0.4</f>
        <v>32.32</v>
      </c>
      <c r="I4" s="17">
        <f t="shared" ref="I4:I67" si="2">F4+H4</f>
        <v>76.57</v>
      </c>
      <c r="J4" s="43">
        <f>RANK(I4,$I$4:$I$9,0)</f>
        <v>1</v>
      </c>
      <c r="K4" s="44"/>
    </row>
    <row r="5" s="1" customFormat="1" ht="27" customHeight="1" spans="1:11">
      <c r="A5" s="19">
        <v>2</v>
      </c>
      <c r="B5" s="20"/>
      <c r="C5" s="21" t="s">
        <v>17</v>
      </c>
      <c r="D5" s="21" t="s">
        <v>18</v>
      </c>
      <c r="E5" s="22">
        <v>63.75</v>
      </c>
      <c r="F5" s="23">
        <f t="shared" si="0"/>
        <v>38.25</v>
      </c>
      <c r="G5" s="24">
        <v>86.4</v>
      </c>
      <c r="H5" s="23">
        <f t="shared" si="1"/>
        <v>34.56</v>
      </c>
      <c r="I5" s="23">
        <f t="shared" si="2"/>
        <v>72.81</v>
      </c>
      <c r="J5" s="45">
        <f>RANK(I5,$I$4:$I$9,0)</f>
        <v>2</v>
      </c>
      <c r="K5" s="46"/>
    </row>
    <row r="6" s="1" customFormat="1" ht="27" customHeight="1" spans="1:11">
      <c r="A6" s="19">
        <v>3</v>
      </c>
      <c r="B6" s="20"/>
      <c r="C6" s="21" t="s">
        <v>19</v>
      </c>
      <c r="D6" s="21" t="s">
        <v>20</v>
      </c>
      <c r="E6" s="22">
        <v>66.85</v>
      </c>
      <c r="F6" s="23">
        <f t="shared" si="0"/>
        <v>40.11</v>
      </c>
      <c r="G6" s="24">
        <v>81.4</v>
      </c>
      <c r="H6" s="23">
        <f t="shared" si="1"/>
        <v>32.56</v>
      </c>
      <c r="I6" s="23">
        <f t="shared" si="2"/>
        <v>72.67</v>
      </c>
      <c r="J6" s="45">
        <f>RANK(I6,$I$4:$I$9,0)</f>
        <v>3</v>
      </c>
      <c r="K6" s="46"/>
    </row>
    <row r="7" s="1" customFormat="1" ht="27" customHeight="1" spans="1:11">
      <c r="A7" s="19">
        <v>4</v>
      </c>
      <c r="B7" s="20"/>
      <c r="C7" s="21" t="s">
        <v>21</v>
      </c>
      <c r="D7" s="21" t="s">
        <v>22</v>
      </c>
      <c r="E7" s="22">
        <v>65</v>
      </c>
      <c r="F7" s="23">
        <f t="shared" si="0"/>
        <v>39</v>
      </c>
      <c r="G7" s="24">
        <v>70.6</v>
      </c>
      <c r="H7" s="23">
        <f t="shared" si="1"/>
        <v>28.24</v>
      </c>
      <c r="I7" s="23">
        <f t="shared" si="2"/>
        <v>67.24</v>
      </c>
      <c r="J7" s="45">
        <f>RANK(I7,$I$4:$I$9,0)</f>
        <v>4</v>
      </c>
      <c r="K7" s="46"/>
    </row>
    <row r="8" s="1" customFormat="1" ht="27" customHeight="1" spans="1:11">
      <c r="A8" s="19">
        <v>5</v>
      </c>
      <c r="B8" s="20"/>
      <c r="C8" s="21" t="s">
        <v>23</v>
      </c>
      <c r="D8" s="21" t="s">
        <v>24</v>
      </c>
      <c r="E8" s="22">
        <v>62.25</v>
      </c>
      <c r="F8" s="23">
        <f t="shared" si="0"/>
        <v>37.35</v>
      </c>
      <c r="G8" s="24">
        <v>71.4</v>
      </c>
      <c r="H8" s="23">
        <f t="shared" si="1"/>
        <v>28.56</v>
      </c>
      <c r="I8" s="23">
        <f t="shared" si="2"/>
        <v>65.91</v>
      </c>
      <c r="J8" s="45">
        <f>RANK(I8,$I$4:$I$9,0)</f>
        <v>5</v>
      </c>
      <c r="K8" s="46"/>
    </row>
    <row r="9" s="1" customFormat="1" ht="27" customHeight="1" spans="1:11">
      <c r="A9" s="25">
        <v>6</v>
      </c>
      <c r="B9" s="26"/>
      <c r="C9" s="27" t="s">
        <v>25</v>
      </c>
      <c r="D9" s="27" t="s">
        <v>26</v>
      </c>
      <c r="E9" s="28">
        <v>61.55</v>
      </c>
      <c r="F9" s="29">
        <f t="shared" si="0"/>
        <v>36.93</v>
      </c>
      <c r="G9" s="30">
        <v>0</v>
      </c>
      <c r="H9" s="29">
        <f t="shared" si="1"/>
        <v>0</v>
      </c>
      <c r="I9" s="29">
        <f t="shared" si="2"/>
        <v>36.93</v>
      </c>
      <c r="J9" s="47">
        <f>RANK(I9,$I$4:$I$9,0)</f>
        <v>6</v>
      </c>
      <c r="K9" s="48"/>
    </row>
    <row r="10" s="1" customFormat="1" ht="27" customHeight="1" spans="1:11">
      <c r="A10" s="13">
        <v>7</v>
      </c>
      <c r="B10" s="14" t="s">
        <v>27</v>
      </c>
      <c r="C10" s="15" t="s">
        <v>28</v>
      </c>
      <c r="D10" s="15" t="s">
        <v>29</v>
      </c>
      <c r="E10" s="16">
        <v>60.85</v>
      </c>
      <c r="F10" s="17">
        <f t="shared" si="0"/>
        <v>36.51</v>
      </c>
      <c r="G10" s="18">
        <v>83.2</v>
      </c>
      <c r="H10" s="17">
        <f t="shared" si="1"/>
        <v>33.28</v>
      </c>
      <c r="I10" s="17">
        <f t="shared" si="2"/>
        <v>69.79</v>
      </c>
      <c r="J10" s="43">
        <f t="shared" ref="J10:J15" si="3">RANK(I10,$I$10:$I$15,0)</f>
        <v>1</v>
      </c>
      <c r="K10" s="44"/>
    </row>
    <row r="11" s="1" customFormat="1" ht="27" customHeight="1" spans="1:11">
      <c r="A11" s="19">
        <v>8</v>
      </c>
      <c r="B11" s="20"/>
      <c r="C11" s="21" t="s">
        <v>30</v>
      </c>
      <c r="D11" s="21" t="s">
        <v>31</v>
      </c>
      <c r="E11" s="22">
        <v>61.3</v>
      </c>
      <c r="F11" s="23">
        <f t="shared" si="0"/>
        <v>36.78</v>
      </c>
      <c r="G11" s="24">
        <v>73.6</v>
      </c>
      <c r="H11" s="23">
        <f t="shared" si="1"/>
        <v>29.44</v>
      </c>
      <c r="I11" s="23">
        <f t="shared" si="2"/>
        <v>66.22</v>
      </c>
      <c r="J11" s="45">
        <f t="shared" si="3"/>
        <v>2</v>
      </c>
      <c r="K11" s="46"/>
    </row>
    <row r="12" s="1" customFormat="1" ht="27" customHeight="1" spans="1:11">
      <c r="A12" s="19">
        <v>9</v>
      </c>
      <c r="B12" s="20"/>
      <c r="C12" s="21" t="s">
        <v>32</v>
      </c>
      <c r="D12" s="21" t="s">
        <v>33</v>
      </c>
      <c r="E12" s="22">
        <v>50.6</v>
      </c>
      <c r="F12" s="23">
        <f t="shared" si="0"/>
        <v>30.36</v>
      </c>
      <c r="G12" s="24">
        <v>76</v>
      </c>
      <c r="H12" s="23">
        <f t="shared" si="1"/>
        <v>30.4</v>
      </c>
      <c r="I12" s="23">
        <f t="shared" si="2"/>
        <v>60.76</v>
      </c>
      <c r="J12" s="45">
        <f t="shared" si="3"/>
        <v>3</v>
      </c>
      <c r="K12" s="46"/>
    </row>
    <row r="13" s="1" customFormat="1" ht="27" customHeight="1" spans="1:11">
      <c r="A13" s="19">
        <v>10</v>
      </c>
      <c r="B13" s="20"/>
      <c r="C13" s="21" t="s">
        <v>34</v>
      </c>
      <c r="D13" s="21" t="s">
        <v>35</v>
      </c>
      <c r="E13" s="22">
        <v>40.55</v>
      </c>
      <c r="F13" s="23">
        <f t="shared" si="0"/>
        <v>24.33</v>
      </c>
      <c r="G13" s="24">
        <v>64.6</v>
      </c>
      <c r="H13" s="23">
        <f t="shared" si="1"/>
        <v>25.84</v>
      </c>
      <c r="I13" s="23">
        <f t="shared" si="2"/>
        <v>50.17</v>
      </c>
      <c r="J13" s="45">
        <f t="shared" si="3"/>
        <v>4</v>
      </c>
      <c r="K13" s="46"/>
    </row>
    <row r="14" s="1" customFormat="1" ht="27" customHeight="1" spans="1:11">
      <c r="A14" s="19">
        <v>11</v>
      </c>
      <c r="B14" s="20"/>
      <c r="C14" s="21" t="s">
        <v>36</v>
      </c>
      <c r="D14" s="21" t="s">
        <v>37</v>
      </c>
      <c r="E14" s="22">
        <v>44.1</v>
      </c>
      <c r="F14" s="23">
        <f t="shared" si="0"/>
        <v>26.46</v>
      </c>
      <c r="G14" s="24">
        <v>0</v>
      </c>
      <c r="H14" s="23">
        <f t="shared" si="1"/>
        <v>0</v>
      </c>
      <c r="I14" s="23">
        <f t="shared" si="2"/>
        <v>26.46</v>
      </c>
      <c r="J14" s="45">
        <f t="shared" si="3"/>
        <v>5</v>
      </c>
      <c r="K14" s="46"/>
    </row>
    <row r="15" s="1" customFormat="1" ht="27" customHeight="1" spans="1:11">
      <c r="A15" s="31">
        <v>12</v>
      </c>
      <c r="B15" s="32"/>
      <c r="C15" s="33" t="s">
        <v>38</v>
      </c>
      <c r="D15" s="33" t="s">
        <v>39</v>
      </c>
      <c r="E15" s="34">
        <v>41.05</v>
      </c>
      <c r="F15" s="35">
        <f t="shared" si="0"/>
        <v>24.63</v>
      </c>
      <c r="G15" s="36">
        <v>0</v>
      </c>
      <c r="H15" s="35">
        <f t="shared" si="1"/>
        <v>0</v>
      </c>
      <c r="I15" s="35">
        <f t="shared" si="2"/>
        <v>24.63</v>
      </c>
      <c r="J15" s="49">
        <f t="shared" si="3"/>
        <v>6</v>
      </c>
      <c r="K15" s="50"/>
    </row>
    <row r="16" s="1" customFormat="1" ht="27" customHeight="1" spans="1:11">
      <c r="A16" s="13">
        <v>13</v>
      </c>
      <c r="B16" s="14" t="s">
        <v>40</v>
      </c>
      <c r="C16" s="15" t="s">
        <v>41</v>
      </c>
      <c r="D16" s="15" t="s">
        <v>42</v>
      </c>
      <c r="E16" s="16">
        <v>70.15</v>
      </c>
      <c r="F16" s="17">
        <f t="shared" si="0"/>
        <v>42.09</v>
      </c>
      <c r="G16" s="18">
        <v>80.6</v>
      </c>
      <c r="H16" s="17">
        <f t="shared" si="1"/>
        <v>32.24</v>
      </c>
      <c r="I16" s="17">
        <f t="shared" si="2"/>
        <v>74.33</v>
      </c>
      <c r="J16" s="43">
        <f t="shared" ref="J16:J27" si="4">RANK(I16,$I$16:$I$27,0)</f>
        <v>1</v>
      </c>
      <c r="K16" s="44"/>
    </row>
    <row r="17" s="1" customFormat="1" ht="27" customHeight="1" spans="1:11">
      <c r="A17" s="19">
        <v>14</v>
      </c>
      <c r="B17" s="20"/>
      <c r="C17" s="21" t="s">
        <v>43</v>
      </c>
      <c r="D17" s="21" t="s">
        <v>44</v>
      </c>
      <c r="E17" s="22">
        <v>65.65</v>
      </c>
      <c r="F17" s="23">
        <f t="shared" si="0"/>
        <v>39.39</v>
      </c>
      <c r="G17" s="24">
        <v>84.4</v>
      </c>
      <c r="H17" s="23">
        <f t="shared" si="1"/>
        <v>33.76</v>
      </c>
      <c r="I17" s="23">
        <f t="shared" si="2"/>
        <v>73.15</v>
      </c>
      <c r="J17" s="45">
        <f t="shared" si="4"/>
        <v>2</v>
      </c>
      <c r="K17" s="46"/>
    </row>
    <row r="18" s="1" customFormat="1" ht="27" customHeight="1" spans="1:11">
      <c r="A18" s="19">
        <v>15</v>
      </c>
      <c r="B18" s="20"/>
      <c r="C18" s="21" t="s">
        <v>45</v>
      </c>
      <c r="D18" s="21" t="s">
        <v>46</v>
      </c>
      <c r="E18" s="22">
        <v>65.25</v>
      </c>
      <c r="F18" s="23">
        <f t="shared" si="0"/>
        <v>39.15</v>
      </c>
      <c r="G18" s="24">
        <v>80.4</v>
      </c>
      <c r="H18" s="23">
        <f t="shared" si="1"/>
        <v>32.16</v>
      </c>
      <c r="I18" s="23">
        <f t="shared" si="2"/>
        <v>71.31</v>
      </c>
      <c r="J18" s="45">
        <f t="shared" si="4"/>
        <v>3</v>
      </c>
      <c r="K18" s="46"/>
    </row>
    <row r="19" s="1" customFormat="1" ht="27" customHeight="1" spans="1:11">
      <c r="A19" s="19">
        <v>16</v>
      </c>
      <c r="B19" s="20"/>
      <c r="C19" s="21" t="s">
        <v>47</v>
      </c>
      <c r="D19" s="21" t="s">
        <v>48</v>
      </c>
      <c r="E19" s="22">
        <v>63.4</v>
      </c>
      <c r="F19" s="23">
        <f t="shared" si="0"/>
        <v>38.04</v>
      </c>
      <c r="G19" s="24">
        <v>77.8</v>
      </c>
      <c r="H19" s="23">
        <f t="shared" si="1"/>
        <v>31.12</v>
      </c>
      <c r="I19" s="23">
        <f t="shared" si="2"/>
        <v>69.16</v>
      </c>
      <c r="J19" s="45">
        <f t="shared" si="4"/>
        <v>4</v>
      </c>
      <c r="K19" s="46"/>
    </row>
    <row r="20" s="1" customFormat="1" ht="27" customHeight="1" spans="1:11">
      <c r="A20" s="19">
        <v>17</v>
      </c>
      <c r="B20" s="20"/>
      <c r="C20" s="21" t="s">
        <v>49</v>
      </c>
      <c r="D20" s="21" t="s">
        <v>50</v>
      </c>
      <c r="E20" s="22">
        <v>56.95</v>
      </c>
      <c r="F20" s="23">
        <f t="shared" si="0"/>
        <v>34.17</v>
      </c>
      <c r="G20" s="24">
        <v>76.6</v>
      </c>
      <c r="H20" s="23">
        <f t="shared" si="1"/>
        <v>30.64</v>
      </c>
      <c r="I20" s="23">
        <f t="shared" si="2"/>
        <v>64.81</v>
      </c>
      <c r="J20" s="45">
        <f t="shared" si="4"/>
        <v>5</v>
      </c>
      <c r="K20" s="46"/>
    </row>
    <row r="21" s="1" customFormat="1" ht="27" customHeight="1" spans="1:11">
      <c r="A21" s="19">
        <v>18</v>
      </c>
      <c r="B21" s="20"/>
      <c r="C21" s="21" t="s">
        <v>51</v>
      </c>
      <c r="D21" s="21" t="s">
        <v>52</v>
      </c>
      <c r="E21" s="22">
        <v>54.2</v>
      </c>
      <c r="F21" s="23">
        <f t="shared" si="0"/>
        <v>32.52</v>
      </c>
      <c r="G21" s="24">
        <v>80.4</v>
      </c>
      <c r="H21" s="23">
        <f t="shared" si="1"/>
        <v>32.16</v>
      </c>
      <c r="I21" s="23">
        <f t="shared" si="2"/>
        <v>64.68</v>
      </c>
      <c r="J21" s="45">
        <f t="shared" si="4"/>
        <v>6</v>
      </c>
      <c r="K21" s="46"/>
    </row>
    <row r="22" s="1" customFormat="1" ht="27" customHeight="1" spans="1:11">
      <c r="A22" s="19">
        <v>19</v>
      </c>
      <c r="B22" s="20"/>
      <c r="C22" s="21" t="s">
        <v>53</v>
      </c>
      <c r="D22" s="21" t="s">
        <v>54</v>
      </c>
      <c r="E22" s="22">
        <v>56.5</v>
      </c>
      <c r="F22" s="23">
        <f t="shared" si="0"/>
        <v>33.9</v>
      </c>
      <c r="G22" s="24">
        <v>72.8</v>
      </c>
      <c r="H22" s="23">
        <f t="shared" si="1"/>
        <v>29.12</v>
      </c>
      <c r="I22" s="23">
        <f t="shared" si="2"/>
        <v>63.02</v>
      </c>
      <c r="J22" s="45">
        <f t="shared" si="4"/>
        <v>7</v>
      </c>
      <c r="K22" s="46"/>
    </row>
    <row r="23" s="1" customFormat="1" ht="27" customHeight="1" spans="1:11">
      <c r="A23" s="19">
        <v>20</v>
      </c>
      <c r="B23" s="20"/>
      <c r="C23" s="21" t="s">
        <v>55</v>
      </c>
      <c r="D23" s="21" t="s">
        <v>56</v>
      </c>
      <c r="E23" s="22">
        <v>57.05</v>
      </c>
      <c r="F23" s="23">
        <f t="shared" si="0"/>
        <v>34.23</v>
      </c>
      <c r="G23" s="24">
        <v>71</v>
      </c>
      <c r="H23" s="23">
        <f t="shared" si="1"/>
        <v>28.4</v>
      </c>
      <c r="I23" s="23">
        <f t="shared" si="2"/>
        <v>62.63</v>
      </c>
      <c r="J23" s="45">
        <f t="shared" si="4"/>
        <v>8</v>
      </c>
      <c r="K23" s="46"/>
    </row>
    <row r="24" s="1" customFormat="1" ht="27" customHeight="1" spans="1:11">
      <c r="A24" s="19">
        <v>21</v>
      </c>
      <c r="B24" s="20"/>
      <c r="C24" s="21" t="s">
        <v>57</v>
      </c>
      <c r="D24" s="21" t="s">
        <v>58</v>
      </c>
      <c r="E24" s="22">
        <v>59.05</v>
      </c>
      <c r="F24" s="23">
        <f t="shared" si="0"/>
        <v>35.43</v>
      </c>
      <c r="G24" s="24">
        <v>64.6</v>
      </c>
      <c r="H24" s="23">
        <f t="shared" si="1"/>
        <v>25.84</v>
      </c>
      <c r="I24" s="23">
        <f t="shared" si="2"/>
        <v>61.27</v>
      </c>
      <c r="J24" s="45">
        <f t="shared" si="4"/>
        <v>9</v>
      </c>
      <c r="K24" s="46"/>
    </row>
    <row r="25" s="1" customFormat="1" ht="27" customHeight="1" spans="1:11">
      <c r="A25" s="19">
        <v>22</v>
      </c>
      <c r="B25" s="20"/>
      <c r="C25" s="21" t="s">
        <v>59</v>
      </c>
      <c r="D25" s="21" t="s">
        <v>60</v>
      </c>
      <c r="E25" s="22">
        <v>49.35</v>
      </c>
      <c r="F25" s="23">
        <f t="shared" si="0"/>
        <v>29.61</v>
      </c>
      <c r="G25" s="24">
        <v>71.2</v>
      </c>
      <c r="H25" s="23">
        <f t="shared" si="1"/>
        <v>28.48</v>
      </c>
      <c r="I25" s="23">
        <f t="shared" si="2"/>
        <v>58.09</v>
      </c>
      <c r="J25" s="45">
        <f t="shared" si="4"/>
        <v>10</v>
      </c>
      <c r="K25" s="46"/>
    </row>
    <row r="26" s="1" customFormat="1" ht="27" customHeight="1" spans="1:11">
      <c r="A26" s="19">
        <v>23</v>
      </c>
      <c r="B26" s="20"/>
      <c r="C26" s="21" t="s">
        <v>61</v>
      </c>
      <c r="D26" s="21" t="s">
        <v>62</v>
      </c>
      <c r="E26" s="22">
        <v>48.4</v>
      </c>
      <c r="F26" s="23">
        <f t="shared" si="0"/>
        <v>29.04</v>
      </c>
      <c r="G26" s="24">
        <v>0</v>
      </c>
      <c r="H26" s="23">
        <f t="shared" si="1"/>
        <v>0</v>
      </c>
      <c r="I26" s="23">
        <f t="shared" si="2"/>
        <v>29.04</v>
      </c>
      <c r="J26" s="45">
        <f t="shared" si="4"/>
        <v>11</v>
      </c>
      <c r="K26" s="46"/>
    </row>
    <row r="27" s="1" customFormat="1" ht="27" customHeight="1" spans="1:11">
      <c r="A27" s="31">
        <v>24</v>
      </c>
      <c r="B27" s="32"/>
      <c r="C27" s="33" t="s">
        <v>63</v>
      </c>
      <c r="D27" s="33" t="s">
        <v>64</v>
      </c>
      <c r="E27" s="34">
        <v>48.35</v>
      </c>
      <c r="F27" s="35">
        <f t="shared" si="0"/>
        <v>29.01</v>
      </c>
      <c r="G27" s="36">
        <v>0</v>
      </c>
      <c r="H27" s="35">
        <f t="shared" si="1"/>
        <v>0</v>
      </c>
      <c r="I27" s="35">
        <f t="shared" si="2"/>
        <v>29.01</v>
      </c>
      <c r="J27" s="49">
        <f t="shared" si="4"/>
        <v>12</v>
      </c>
      <c r="K27" s="50"/>
    </row>
    <row r="28" s="1" customFormat="1" ht="34.5" customHeight="1" spans="1:11">
      <c r="A28" s="13">
        <v>25</v>
      </c>
      <c r="B28" s="14" t="s">
        <v>65</v>
      </c>
      <c r="C28" s="15" t="s">
        <v>66</v>
      </c>
      <c r="D28" s="15" t="s">
        <v>67</v>
      </c>
      <c r="E28" s="16">
        <v>74.55</v>
      </c>
      <c r="F28" s="17">
        <f t="shared" si="0"/>
        <v>44.73</v>
      </c>
      <c r="G28" s="18">
        <v>84.6</v>
      </c>
      <c r="H28" s="17">
        <f t="shared" si="1"/>
        <v>33.84</v>
      </c>
      <c r="I28" s="17">
        <f t="shared" si="2"/>
        <v>78.57</v>
      </c>
      <c r="J28" s="43">
        <f t="shared" ref="J28:J36" si="5">RANK(I28,$I$28:$I$36,0)</f>
        <v>1</v>
      </c>
      <c r="K28" s="44"/>
    </row>
    <row r="29" s="1" customFormat="1" ht="34.5" customHeight="1" spans="1:11">
      <c r="A29" s="19">
        <v>26</v>
      </c>
      <c r="B29" s="20"/>
      <c r="C29" s="21" t="s">
        <v>68</v>
      </c>
      <c r="D29" s="21" t="s">
        <v>69</v>
      </c>
      <c r="E29" s="22">
        <v>69.05</v>
      </c>
      <c r="F29" s="23">
        <f t="shared" si="0"/>
        <v>41.43</v>
      </c>
      <c r="G29" s="24">
        <v>79</v>
      </c>
      <c r="H29" s="23">
        <f t="shared" si="1"/>
        <v>31.6</v>
      </c>
      <c r="I29" s="23">
        <f t="shared" si="2"/>
        <v>73.03</v>
      </c>
      <c r="J29" s="45">
        <f t="shared" si="5"/>
        <v>2</v>
      </c>
      <c r="K29" s="46"/>
    </row>
    <row r="30" s="1" customFormat="1" ht="34.5" customHeight="1" spans="1:11">
      <c r="A30" s="19">
        <v>27</v>
      </c>
      <c r="B30" s="20"/>
      <c r="C30" s="21" t="s">
        <v>70</v>
      </c>
      <c r="D30" s="21" t="s">
        <v>71</v>
      </c>
      <c r="E30" s="22">
        <v>61.05</v>
      </c>
      <c r="F30" s="23">
        <f t="shared" si="0"/>
        <v>36.63</v>
      </c>
      <c r="G30" s="24">
        <v>86</v>
      </c>
      <c r="H30" s="23">
        <f t="shared" si="1"/>
        <v>34.4</v>
      </c>
      <c r="I30" s="23">
        <f t="shared" si="2"/>
        <v>71.03</v>
      </c>
      <c r="J30" s="45">
        <f t="shared" si="5"/>
        <v>3</v>
      </c>
      <c r="K30" s="46"/>
    </row>
    <row r="31" s="1" customFormat="1" ht="34.5" customHeight="1" spans="1:11">
      <c r="A31" s="19">
        <v>28</v>
      </c>
      <c r="B31" s="20"/>
      <c r="C31" s="21" t="s">
        <v>72</v>
      </c>
      <c r="D31" s="21" t="s">
        <v>73</v>
      </c>
      <c r="E31" s="22">
        <v>64.7</v>
      </c>
      <c r="F31" s="23">
        <f t="shared" si="0"/>
        <v>38.82</v>
      </c>
      <c r="G31" s="24">
        <v>76.6</v>
      </c>
      <c r="H31" s="23">
        <f t="shared" si="1"/>
        <v>30.64</v>
      </c>
      <c r="I31" s="23">
        <f t="shared" si="2"/>
        <v>69.46</v>
      </c>
      <c r="J31" s="45">
        <f t="shared" si="5"/>
        <v>4</v>
      </c>
      <c r="K31" s="46"/>
    </row>
    <row r="32" s="1" customFormat="1" ht="34.5" customHeight="1" spans="1:11">
      <c r="A32" s="19">
        <v>29</v>
      </c>
      <c r="B32" s="20"/>
      <c r="C32" s="21" t="s">
        <v>74</v>
      </c>
      <c r="D32" s="21" t="s">
        <v>75</v>
      </c>
      <c r="E32" s="22">
        <v>61.85</v>
      </c>
      <c r="F32" s="23">
        <f t="shared" si="0"/>
        <v>37.11</v>
      </c>
      <c r="G32" s="24">
        <v>78.4</v>
      </c>
      <c r="H32" s="23">
        <f t="shared" si="1"/>
        <v>31.36</v>
      </c>
      <c r="I32" s="23">
        <f t="shared" si="2"/>
        <v>68.47</v>
      </c>
      <c r="J32" s="45">
        <f t="shared" si="5"/>
        <v>5</v>
      </c>
      <c r="K32" s="46"/>
    </row>
    <row r="33" s="1" customFormat="1" ht="34.5" customHeight="1" spans="1:11">
      <c r="A33" s="19">
        <v>30</v>
      </c>
      <c r="B33" s="20"/>
      <c r="C33" s="21" t="s">
        <v>76</v>
      </c>
      <c r="D33" s="21" t="s">
        <v>77</v>
      </c>
      <c r="E33" s="22">
        <v>60.8</v>
      </c>
      <c r="F33" s="23">
        <f t="shared" si="0"/>
        <v>36.48</v>
      </c>
      <c r="G33" s="24">
        <v>79.2</v>
      </c>
      <c r="H33" s="23">
        <f t="shared" si="1"/>
        <v>31.68</v>
      </c>
      <c r="I33" s="23">
        <f t="shared" si="2"/>
        <v>68.16</v>
      </c>
      <c r="J33" s="45">
        <f t="shared" si="5"/>
        <v>6</v>
      </c>
      <c r="K33" s="46"/>
    </row>
    <row r="34" s="1" customFormat="1" ht="34.5" customHeight="1" spans="1:11">
      <c r="A34" s="19">
        <v>31</v>
      </c>
      <c r="B34" s="20"/>
      <c r="C34" s="21" t="s">
        <v>78</v>
      </c>
      <c r="D34" s="21" t="s">
        <v>79</v>
      </c>
      <c r="E34" s="22">
        <v>62.65</v>
      </c>
      <c r="F34" s="23">
        <f t="shared" si="0"/>
        <v>37.59</v>
      </c>
      <c r="G34" s="24">
        <v>76.2</v>
      </c>
      <c r="H34" s="23">
        <f t="shared" si="1"/>
        <v>30.48</v>
      </c>
      <c r="I34" s="23">
        <f t="shared" si="2"/>
        <v>68.07</v>
      </c>
      <c r="J34" s="45">
        <f t="shared" si="5"/>
        <v>7</v>
      </c>
      <c r="K34" s="46"/>
    </row>
    <row r="35" s="1" customFormat="1" ht="34.5" customHeight="1" spans="1:11">
      <c r="A35" s="19">
        <v>32</v>
      </c>
      <c r="B35" s="20"/>
      <c r="C35" s="21" t="s">
        <v>80</v>
      </c>
      <c r="D35" s="21" t="s">
        <v>81</v>
      </c>
      <c r="E35" s="22">
        <v>60.65</v>
      </c>
      <c r="F35" s="23">
        <f t="shared" si="0"/>
        <v>36.39</v>
      </c>
      <c r="G35" s="24">
        <v>79</v>
      </c>
      <c r="H35" s="23">
        <f t="shared" si="1"/>
        <v>31.6</v>
      </c>
      <c r="I35" s="23">
        <f t="shared" si="2"/>
        <v>67.99</v>
      </c>
      <c r="J35" s="45">
        <f t="shared" si="5"/>
        <v>8</v>
      </c>
      <c r="K35" s="46"/>
    </row>
    <row r="36" s="1" customFormat="1" ht="34.5" customHeight="1" spans="1:11">
      <c r="A36" s="31">
        <v>33</v>
      </c>
      <c r="B36" s="32"/>
      <c r="C36" s="33" t="s">
        <v>82</v>
      </c>
      <c r="D36" s="33" t="s">
        <v>83</v>
      </c>
      <c r="E36" s="34">
        <v>60.45</v>
      </c>
      <c r="F36" s="35">
        <f t="shared" si="0"/>
        <v>36.27</v>
      </c>
      <c r="G36" s="36">
        <v>77.4</v>
      </c>
      <c r="H36" s="35">
        <f t="shared" si="1"/>
        <v>30.96</v>
      </c>
      <c r="I36" s="35">
        <f t="shared" si="2"/>
        <v>67.23</v>
      </c>
      <c r="J36" s="49">
        <f t="shared" si="5"/>
        <v>9</v>
      </c>
      <c r="K36" s="50"/>
    </row>
    <row r="37" s="1" customFormat="1" ht="34.5" customHeight="1" spans="1:11">
      <c r="A37" s="13">
        <v>34</v>
      </c>
      <c r="B37" s="14" t="s">
        <v>84</v>
      </c>
      <c r="C37" s="15" t="s">
        <v>85</v>
      </c>
      <c r="D37" s="15" t="s">
        <v>86</v>
      </c>
      <c r="E37" s="16">
        <v>73.95</v>
      </c>
      <c r="F37" s="17">
        <f t="shared" si="0"/>
        <v>44.37</v>
      </c>
      <c r="G37" s="18">
        <v>82.4</v>
      </c>
      <c r="H37" s="17">
        <f t="shared" si="1"/>
        <v>32.96</v>
      </c>
      <c r="I37" s="17">
        <f t="shared" si="2"/>
        <v>77.33</v>
      </c>
      <c r="J37" s="43">
        <f t="shared" ref="J37:J45" si="6">RANK(I37,$I$37:$I$45,0)</f>
        <v>1</v>
      </c>
      <c r="K37" s="44"/>
    </row>
    <row r="38" s="1" customFormat="1" ht="34.5" customHeight="1" spans="1:11">
      <c r="A38" s="19">
        <v>35</v>
      </c>
      <c r="B38" s="20"/>
      <c r="C38" s="21" t="s">
        <v>87</v>
      </c>
      <c r="D38" s="21" t="s">
        <v>88</v>
      </c>
      <c r="E38" s="22">
        <v>68.4</v>
      </c>
      <c r="F38" s="23">
        <f t="shared" si="0"/>
        <v>41.04</v>
      </c>
      <c r="G38" s="24">
        <v>84</v>
      </c>
      <c r="H38" s="23">
        <f t="shared" si="1"/>
        <v>33.6</v>
      </c>
      <c r="I38" s="23">
        <f t="shared" si="2"/>
        <v>74.64</v>
      </c>
      <c r="J38" s="45">
        <f t="shared" si="6"/>
        <v>2</v>
      </c>
      <c r="K38" s="46"/>
    </row>
    <row r="39" s="1" customFormat="1" ht="34.5" customHeight="1" spans="1:11">
      <c r="A39" s="19">
        <v>36</v>
      </c>
      <c r="B39" s="20"/>
      <c r="C39" s="21" t="s">
        <v>89</v>
      </c>
      <c r="D39" s="21" t="s">
        <v>90</v>
      </c>
      <c r="E39" s="22">
        <v>67.85</v>
      </c>
      <c r="F39" s="23">
        <f t="shared" si="0"/>
        <v>40.71</v>
      </c>
      <c r="G39" s="24">
        <v>79.4</v>
      </c>
      <c r="H39" s="23">
        <f t="shared" si="1"/>
        <v>31.76</v>
      </c>
      <c r="I39" s="23">
        <f t="shared" si="2"/>
        <v>72.47</v>
      </c>
      <c r="J39" s="45">
        <f t="shared" si="6"/>
        <v>3</v>
      </c>
      <c r="K39" s="46"/>
    </row>
    <row r="40" s="1" customFormat="1" ht="34.5" customHeight="1" spans="1:11">
      <c r="A40" s="19">
        <v>37</v>
      </c>
      <c r="B40" s="20"/>
      <c r="C40" s="21" t="s">
        <v>91</v>
      </c>
      <c r="D40" s="21" t="s">
        <v>92</v>
      </c>
      <c r="E40" s="22">
        <v>65.85</v>
      </c>
      <c r="F40" s="23">
        <f t="shared" si="0"/>
        <v>39.51</v>
      </c>
      <c r="G40" s="24">
        <v>81.4</v>
      </c>
      <c r="H40" s="23">
        <f t="shared" si="1"/>
        <v>32.56</v>
      </c>
      <c r="I40" s="23">
        <f t="shared" si="2"/>
        <v>72.07</v>
      </c>
      <c r="J40" s="45">
        <f t="shared" si="6"/>
        <v>4</v>
      </c>
      <c r="K40" s="46"/>
    </row>
    <row r="41" s="1" customFormat="1" ht="34.5" customHeight="1" spans="1:11">
      <c r="A41" s="19">
        <v>38</v>
      </c>
      <c r="B41" s="20"/>
      <c r="C41" s="21" t="s">
        <v>93</v>
      </c>
      <c r="D41" s="21" t="s">
        <v>94</v>
      </c>
      <c r="E41" s="22">
        <v>69.3</v>
      </c>
      <c r="F41" s="23">
        <f t="shared" si="0"/>
        <v>41.58</v>
      </c>
      <c r="G41" s="24">
        <v>73.8</v>
      </c>
      <c r="H41" s="23">
        <f t="shared" si="1"/>
        <v>29.52</v>
      </c>
      <c r="I41" s="23">
        <f t="shared" si="2"/>
        <v>71.1</v>
      </c>
      <c r="J41" s="45">
        <f t="shared" si="6"/>
        <v>5</v>
      </c>
      <c r="K41" s="46"/>
    </row>
    <row r="42" s="1" customFormat="1" ht="34.5" customHeight="1" spans="1:11">
      <c r="A42" s="19">
        <v>39</v>
      </c>
      <c r="B42" s="20"/>
      <c r="C42" s="21" t="s">
        <v>95</v>
      </c>
      <c r="D42" s="21" t="s">
        <v>96</v>
      </c>
      <c r="E42" s="22">
        <v>62</v>
      </c>
      <c r="F42" s="23">
        <f t="shared" si="0"/>
        <v>37.2</v>
      </c>
      <c r="G42" s="24">
        <v>80</v>
      </c>
      <c r="H42" s="23">
        <f t="shared" si="1"/>
        <v>32</v>
      </c>
      <c r="I42" s="23">
        <f t="shared" si="2"/>
        <v>69.2</v>
      </c>
      <c r="J42" s="45">
        <f t="shared" si="6"/>
        <v>6</v>
      </c>
      <c r="K42" s="46"/>
    </row>
    <row r="43" s="1" customFormat="1" ht="34.5" customHeight="1" spans="1:11">
      <c r="A43" s="19">
        <v>40</v>
      </c>
      <c r="B43" s="20"/>
      <c r="C43" s="21" t="s">
        <v>97</v>
      </c>
      <c r="D43" s="21" t="s">
        <v>98</v>
      </c>
      <c r="E43" s="22">
        <v>57.2</v>
      </c>
      <c r="F43" s="23">
        <f t="shared" si="0"/>
        <v>34.32</v>
      </c>
      <c r="G43" s="24">
        <v>75.4</v>
      </c>
      <c r="H43" s="23">
        <f t="shared" si="1"/>
        <v>30.16</v>
      </c>
      <c r="I43" s="23">
        <f t="shared" si="2"/>
        <v>64.48</v>
      </c>
      <c r="J43" s="45">
        <f t="shared" si="6"/>
        <v>7</v>
      </c>
      <c r="K43" s="46"/>
    </row>
    <row r="44" s="1" customFormat="1" ht="34.5" customHeight="1" spans="1:11">
      <c r="A44" s="19">
        <v>41</v>
      </c>
      <c r="B44" s="20"/>
      <c r="C44" s="21" t="s">
        <v>99</v>
      </c>
      <c r="D44" s="21" t="s">
        <v>100</v>
      </c>
      <c r="E44" s="22">
        <v>58.5</v>
      </c>
      <c r="F44" s="23">
        <f t="shared" si="0"/>
        <v>35.1</v>
      </c>
      <c r="G44" s="24">
        <v>66.6</v>
      </c>
      <c r="H44" s="23">
        <f t="shared" si="1"/>
        <v>26.64</v>
      </c>
      <c r="I44" s="23">
        <f t="shared" si="2"/>
        <v>61.74</v>
      </c>
      <c r="J44" s="45">
        <f t="shared" si="6"/>
        <v>8</v>
      </c>
      <c r="K44" s="46"/>
    </row>
    <row r="45" s="1" customFormat="1" ht="34.5" customHeight="1" spans="1:11">
      <c r="A45" s="31">
        <v>42</v>
      </c>
      <c r="B45" s="32"/>
      <c r="C45" s="33" t="s">
        <v>101</v>
      </c>
      <c r="D45" s="33" t="s">
        <v>102</v>
      </c>
      <c r="E45" s="34">
        <v>57.5</v>
      </c>
      <c r="F45" s="35">
        <f t="shared" si="0"/>
        <v>34.5</v>
      </c>
      <c r="G45" s="36">
        <v>61</v>
      </c>
      <c r="H45" s="35">
        <f t="shared" si="1"/>
        <v>24.4</v>
      </c>
      <c r="I45" s="35">
        <f t="shared" si="2"/>
        <v>58.9</v>
      </c>
      <c r="J45" s="49">
        <f t="shared" si="6"/>
        <v>9</v>
      </c>
      <c r="K45" s="50"/>
    </row>
    <row r="46" s="1" customFormat="1" ht="34.5" customHeight="1" spans="1:11">
      <c r="A46" s="13">
        <v>43</v>
      </c>
      <c r="B46" s="14" t="s">
        <v>103</v>
      </c>
      <c r="C46" s="15" t="s">
        <v>104</v>
      </c>
      <c r="D46" s="15" t="s">
        <v>105</v>
      </c>
      <c r="E46" s="16">
        <v>71.35</v>
      </c>
      <c r="F46" s="17">
        <f t="shared" si="0"/>
        <v>42.81</v>
      </c>
      <c r="G46" s="18">
        <v>79.2</v>
      </c>
      <c r="H46" s="17">
        <f t="shared" si="1"/>
        <v>31.68</v>
      </c>
      <c r="I46" s="17">
        <f t="shared" si="2"/>
        <v>74.49</v>
      </c>
      <c r="J46" s="43">
        <f t="shared" ref="J46:J54" si="7">RANK(I46,$I$46:$I$54,0)</f>
        <v>1</v>
      </c>
      <c r="K46" s="44"/>
    </row>
    <row r="47" s="1" customFormat="1" ht="34.5" customHeight="1" spans="1:11">
      <c r="A47" s="19">
        <v>44</v>
      </c>
      <c r="B47" s="20"/>
      <c r="C47" s="21" t="s">
        <v>106</v>
      </c>
      <c r="D47" s="21" t="s">
        <v>107</v>
      </c>
      <c r="E47" s="22">
        <v>65.35</v>
      </c>
      <c r="F47" s="23">
        <f t="shared" si="0"/>
        <v>39.21</v>
      </c>
      <c r="G47" s="24">
        <v>86.4</v>
      </c>
      <c r="H47" s="23">
        <f t="shared" si="1"/>
        <v>34.56</v>
      </c>
      <c r="I47" s="23">
        <f t="shared" si="2"/>
        <v>73.77</v>
      </c>
      <c r="J47" s="45">
        <f t="shared" si="7"/>
        <v>2</v>
      </c>
      <c r="K47" s="46"/>
    </row>
    <row r="48" s="1" customFormat="1" ht="34.5" customHeight="1" spans="1:11">
      <c r="A48" s="19">
        <v>45</v>
      </c>
      <c r="B48" s="20"/>
      <c r="C48" s="21" t="s">
        <v>108</v>
      </c>
      <c r="D48" s="21" t="s">
        <v>109</v>
      </c>
      <c r="E48" s="22">
        <v>65.45</v>
      </c>
      <c r="F48" s="23">
        <f t="shared" si="0"/>
        <v>39.27</v>
      </c>
      <c r="G48" s="24">
        <v>80.2</v>
      </c>
      <c r="H48" s="23">
        <f t="shared" si="1"/>
        <v>32.08</v>
      </c>
      <c r="I48" s="23">
        <f t="shared" si="2"/>
        <v>71.35</v>
      </c>
      <c r="J48" s="45">
        <f t="shared" si="7"/>
        <v>3</v>
      </c>
      <c r="K48" s="46"/>
    </row>
    <row r="49" s="1" customFormat="1" ht="34.5" customHeight="1" spans="1:11">
      <c r="A49" s="19">
        <v>46</v>
      </c>
      <c r="B49" s="20"/>
      <c r="C49" s="21" t="s">
        <v>110</v>
      </c>
      <c r="D49" s="21" t="s">
        <v>111</v>
      </c>
      <c r="E49" s="22">
        <v>62</v>
      </c>
      <c r="F49" s="23">
        <f t="shared" si="0"/>
        <v>37.2</v>
      </c>
      <c r="G49" s="24">
        <v>82.8</v>
      </c>
      <c r="H49" s="23">
        <f t="shared" si="1"/>
        <v>33.12</v>
      </c>
      <c r="I49" s="23">
        <f t="shared" si="2"/>
        <v>70.32</v>
      </c>
      <c r="J49" s="45">
        <f t="shared" si="7"/>
        <v>4</v>
      </c>
      <c r="K49" s="46"/>
    </row>
    <row r="50" s="1" customFormat="1" ht="34.5" customHeight="1" spans="1:11">
      <c r="A50" s="19">
        <v>47</v>
      </c>
      <c r="B50" s="20"/>
      <c r="C50" s="21" t="s">
        <v>112</v>
      </c>
      <c r="D50" s="21" t="s">
        <v>113</v>
      </c>
      <c r="E50" s="22">
        <v>59.5</v>
      </c>
      <c r="F50" s="23">
        <f t="shared" si="0"/>
        <v>35.7</v>
      </c>
      <c r="G50" s="24">
        <v>81.8</v>
      </c>
      <c r="H50" s="23">
        <f t="shared" si="1"/>
        <v>32.72</v>
      </c>
      <c r="I50" s="23">
        <f t="shared" si="2"/>
        <v>68.42</v>
      </c>
      <c r="J50" s="45">
        <f t="shared" si="7"/>
        <v>5</v>
      </c>
      <c r="K50" s="46"/>
    </row>
    <row r="51" s="1" customFormat="1" ht="34.5" customHeight="1" spans="1:11">
      <c r="A51" s="19">
        <v>48</v>
      </c>
      <c r="B51" s="20"/>
      <c r="C51" s="21" t="s">
        <v>114</v>
      </c>
      <c r="D51" s="21" t="s">
        <v>115</v>
      </c>
      <c r="E51" s="22">
        <v>56.25</v>
      </c>
      <c r="F51" s="23">
        <f t="shared" si="0"/>
        <v>33.75</v>
      </c>
      <c r="G51" s="24">
        <v>79.8</v>
      </c>
      <c r="H51" s="23">
        <f t="shared" si="1"/>
        <v>31.92</v>
      </c>
      <c r="I51" s="23">
        <f t="shared" si="2"/>
        <v>65.67</v>
      </c>
      <c r="J51" s="45">
        <f t="shared" si="7"/>
        <v>6</v>
      </c>
      <c r="K51" s="46"/>
    </row>
    <row r="52" s="1" customFormat="1" ht="34.5" customHeight="1" spans="1:11">
      <c r="A52" s="19">
        <v>49</v>
      </c>
      <c r="B52" s="20"/>
      <c r="C52" s="21" t="s">
        <v>116</v>
      </c>
      <c r="D52" s="21" t="s">
        <v>117</v>
      </c>
      <c r="E52" s="22">
        <v>60.35</v>
      </c>
      <c r="F52" s="23">
        <f t="shared" si="0"/>
        <v>36.21</v>
      </c>
      <c r="G52" s="24">
        <v>73.6</v>
      </c>
      <c r="H52" s="23">
        <f t="shared" si="1"/>
        <v>29.44</v>
      </c>
      <c r="I52" s="23">
        <f t="shared" si="2"/>
        <v>65.65</v>
      </c>
      <c r="J52" s="45">
        <f t="shared" si="7"/>
        <v>7</v>
      </c>
      <c r="K52" s="46"/>
    </row>
    <row r="53" s="1" customFormat="1" ht="34.5" customHeight="1" spans="1:11">
      <c r="A53" s="19">
        <v>50</v>
      </c>
      <c r="B53" s="20"/>
      <c r="C53" s="21" t="s">
        <v>118</v>
      </c>
      <c r="D53" s="21" t="s">
        <v>119</v>
      </c>
      <c r="E53" s="22">
        <v>41.25</v>
      </c>
      <c r="F53" s="23">
        <f t="shared" si="0"/>
        <v>24.75</v>
      </c>
      <c r="G53" s="24">
        <v>73.6</v>
      </c>
      <c r="H53" s="23">
        <f t="shared" si="1"/>
        <v>29.44</v>
      </c>
      <c r="I53" s="23">
        <f t="shared" si="2"/>
        <v>54.19</v>
      </c>
      <c r="J53" s="45">
        <f t="shared" si="7"/>
        <v>8</v>
      </c>
      <c r="K53" s="46"/>
    </row>
    <row r="54" s="1" customFormat="1" ht="34.5" customHeight="1" spans="1:11">
      <c r="A54" s="31">
        <v>51</v>
      </c>
      <c r="B54" s="32"/>
      <c r="C54" s="33" t="s">
        <v>120</v>
      </c>
      <c r="D54" s="33" t="s">
        <v>121</v>
      </c>
      <c r="E54" s="34">
        <v>49.4</v>
      </c>
      <c r="F54" s="35">
        <f t="shared" si="0"/>
        <v>29.64</v>
      </c>
      <c r="G54" s="36">
        <v>0</v>
      </c>
      <c r="H54" s="35">
        <f t="shared" si="1"/>
        <v>0</v>
      </c>
      <c r="I54" s="35">
        <f t="shared" si="2"/>
        <v>29.64</v>
      </c>
      <c r="J54" s="49">
        <f t="shared" si="7"/>
        <v>9</v>
      </c>
      <c r="K54" s="50"/>
    </row>
    <row r="55" s="1" customFormat="1" ht="34.5" customHeight="1" spans="1:11">
      <c r="A55" s="13">
        <v>52</v>
      </c>
      <c r="B55" s="14" t="s">
        <v>122</v>
      </c>
      <c r="C55" s="37" t="s">
        <v>123</v>
      </c>
      <c r="D55" s="37" t="s">
        <v>124</v>
      </c>
      <c r="E55" s="18">
        <v>74.5</v>
      </c>
      <c r="F55" s="17">
        <f t="shared" si="0"/>
        <v>44.7</v>
      </c>
      <c r="G55" s="18">
        <v>76.8</v>
      </c>
      <c r="H55" s="17">
        <f t="shared" si="1"/>
        <v>30.72</v>
      </c>
      <c r="I55" s="17">
        <f t="shared" si="2"/>
        <v>75.42</v>
      </c>
      <c r="J55" s="43">
        <f t="shared" ref="J55:J63" si="8">RANK(I55,$I$55:$I$63,0)</f>
        <v>1</v>
      </c>
      <c r="K55" s="44"/>
    </row>
    <row r="56" s="1" customFormat="1" ht="34.5" customHeight="1" spans="1:11">
      <c r="A56" s="19">
        <v>53</v>
      </c>
      <c r="B56" s="20"/>
      <c r="C56" s="38" t="s">
        <v>125</v>
      </c>
      <c r="D56" s="38" t="s">
        <v>126</v>
      </c>
      <c r="E56" s="24">
        <v>67.65</v>
      </c>
      <c r="F56" s="23">
        <f t="shared" si="0"/>
        <v>40.59</v>
      </c>
      <c r="G56" s="24">
        <v>74.2</v>
      </c>
      <c r="H56" s="23">
        <f t="shared" si="1"/>
        <v>29.68</v>
      </c>
      <c r="I56" s="23">
        <f t="shared" si="2"/>
        <v>70.27</v>
      </c>
      <c r="J56" s="45">
        <f t="shared" si="8"/>
        <v>2</v>
      </c>
      <c r="K56" s="46"/>
    </row>
    <row r="57" s="1" customFormat="1" ht="34.5" customHeight="1" spans="1:11">
      <c r="A57" s="19">
        <v>54</v>
      </c>
      <c r="B57" s="20"/>
      <c r="C57" s="38" t="s">
        <v>127</v>
      </c>
      <c r="D57" s="38" t="s">
        <v>128</v>
      </c>
      <c r="E57" s="24">
        <v>65.65</v>
      </c>
      <c r="F57" s="23">
        <f t="shared" si="0"/>
        <v>39.39</v>
      </c>
      <c r="G57" s="24">
        <v>76.2</v>
      </c>
      <c r="H57" s="23">
        <f t="shared" si="1"/>
        <v>30.48</v>
      </c>
      <c r="I57" s="23">
        <f t="shared" si="2"/>
        <v>69.87</v>
      </c>
      <c r="J57" s="45">
        <f t="shared" si="8"/>
        <v>3</v>
      </c>
      <c r="K57" s="46"/>
    </row>
    <row r="58" s="1" customFormat="1" ht="34.5" customHeight="1" spans="1:11">
      <c r="A58" s="19">
        <v>55</v>
      </c>
      <c r="B58" s="20"/>
      <c r="C58" s="38" t="s">
        <v>129</v>
      </c>
      <c r="D58" s="38" t="s">
        <v>130</v>
      </c>
      <c r="E58" s="24">
        <v>62.1</v>
      </c>
      <c r="F58" s="23">
        <f t="shared" si="0"/>
        <v>37.26</v>
      </c>
      <c r="G58" s="24">
        <v>78.8</v>
      </c>
      <c r="H58" s="23">
        <f t="shared" si="1"/>
        <v>31.52</v>
      </c>
      <c r="I58" s="23">
        <f t="shared" si="2"/>
        <v>68.78</v>
      </c>
      <c r="J58" s="45">
        <f t="shared" si="8"/>
        <v>4</v>
      </c>
      <c r="K58" s="46"/>
    </row>
    <row r="59" s="1" customFormat="1" ht="34.5" customHeight="1" spans="1:11">
      <c r="A59" s="19">
        <v>56</v>
      </c>
      <c r="B59" s="20"/>
      <c r="C59" s="38" t="s">
        <v>131</v>
      </c>
      <c r="D59" s="38" t="s">
        <v>132</v>
      </c>
      <c r="E59" s="24">
        <v>56.8</v>
      </c>
      <c r="F59" s="23">
        <f t="shared" si="0"/>
        <v>34.08</v>
      </c>
      <c r="G59" s="24">
        <v>72.8</v>
      </c>
      <c r="H59" s="23">
        <f t="shared" si="1"/>
        <v>29.12</v>
      </c>
      <c r="I59" s="23">
        <f t="shared" si="2"/>
        <v>63.2</v>
      </c>
      <c r="J59" s="45">
        <f t="shared" si="8"/>
        <v>5</v>
      </c>
      <c r="K59" s="46"/>
    </row>
    <row r="60" s="1" customFormat="1" ht="34.5" customHeight="1" spans="1:11">
      <c r="A60" s="19">
        <v>57</v>
      </c>
      <c r="B60" s="20"/>
      <c r="C60" s="38" t="s">
        <v>133</v>
      </c>
      <c r="D60" s="38" t="s">
        <v>134</v>
      </c>
      <c r="E60" s="24">
        <v>53.6</v>
      </c>
      <c r="F60" s="23">
        <f t="shared" si="0"/>
        <v>32.16</v>
      </c>
      <c r="G60" s="24">
        <v>76</v>
      </c>
      <c r="H60" s="23">
        <f t="shared" si="1"/>
        <v>30.4</v>
      </c>
      <c r="I60" s="23">
        <f t="shared" si="2"/>
        <v>62.56</v>
      </c>
      <c r="J60" s="45">
        <f t="shared" si="8"/>
        <v>6</v>
      </c>
      <c r="K60" s="46"/>
    </row>
    <row r="61" s="1" customFormat="1" ht="34.5" customHeight="1" spans="1:11">
      <c r="A61" s="19">
        <v>58</v>
      </c>
      <c r="B61" s="20"/>
      <c r="C61" s="38" t="s">
        <v>135</v>
      </c>
      <c r="D61" s="38" t="s">
        <v>136</v>
      </c>
      <c r="E61" s="24">
        <v>54.35</v>
      </c>
      <c r="F61" s="23">
        <f t="shared" si="0"/>
        <v>32.61</v>
      </c>
      <c r="G61" s="24">
        <v>65</v>
      </c>
      <c r="H61" s="23">
        <f t="shared" si="1"/>
        <v>26</v>
      </c>
      <c r="I61" s="23">
        <f t="shared" si="2"/>
        <v>58.61</v>
      </c>
      <c r="J61" s="45">
        <f t="shared" si="8"/>
        <v>7</v>
      </c>
      <c r="K61" s="46"/>
    </row>
    <row r="62" s="1" customFormat="1" ht="34.5" customHeight="1" spans="1:11">
      <c r="A62" s="19">
        <v>59</v>
      </c>
      <c r="B62" s="20"/>
      <c r="C62" s="38" t="s">
        <v>137</v>
      </c>
      <c r="D62" s="38" t="s">
        <v>138</v>
      </c>
      <c r="E62" s="24">
        <v>53.05</v>
      </c>
      <c r="F62" s="23">
        <f t="shared" si="0"/>
        <v>31.83</v>
      </c>
      <c r="G62" s="24">
        <v>65.2</v>
      </c>
      <c r="H62" s="23">
        <f t="shared" si="1"/>
        <v>26.08</v>
      </c>
      <c r="I62" s="23">
        <f t="shared" si="2"/>
        <v>57.91</v>
      </c>
      <c r="J62" s="45">
        <f t="shared" si="8"/>
        <v>8</v>
      </c>
      <c r="K62" s="46"/>
    </row>
    <row r="63" s="1" customFormat="1" ht="34.5" customHeight="1" spans="1:11">
      <c r="A63" s="31">
        <v>60</v>
      </c>
      <c r="B63" s="32"/>
      <c r="C63" s="39" t="s">
        <v>139</v>
      </c>
      <c r="D63" s="39" t="s">
        <v>140</v>
      </c>
      <c r="E63" s="36">
        <v>51.8</v>
      </c>
      <c r="F63" s="35">
        <f t="shared" si="0"/>
        <v>31.08</v>
      </c>
      <c r="G63" s="36">
        <v>0</v>
      </c>
      <c r="H63" s="35">
        <f t="shared" si="1"/>
        <v>0</v>
      </c>
      <c r="I63" s="35">
        <f t="shared" si="2"/>
        <v>31.08</v>
      </c>
      <c r="J63" s="49">
        <f t="shared" si="8"/>
        <v>9</v>
      </c>
      <c r="K63" s="50"/>
    </row>
    <row r="64" s="1" customFormat="1" ht="34.5" customHeight="1" spans="1:11">
      <c r="A64" s="13">
        <v>61</v>
      </c>
      <c r="B64" s="14" t="s">
        <v>141</v>
      </c>
      <c r="C64" s="40" t="s">
        <v>142</v>
      </c>
      <c r="D64" s="40" t="s">
        <v>143</v>
      </c>
      <c r="E64" s="18">
        <v>79.65</v>
      </c>
      <c r="F64" s="17">
        <f t="shared" si="0"/>
        <v>47.79</v>
      </c>
      <c r="G64" s="18">
        <v>86.2</v>
      </c>
      <c r="H64" s="17">
        <f t="shared" si="1"/>
        <v>34.48</v>
      </c>
      <c r="I64" s="17">
        <f t="shared" si="2"/>
        <v>82.27</v>
      </c>
      <c r="J64" s="43">
        <f t="shared" ref="J64:J69" si="9">RANK(I64,$I$64:$I$69,0)</f>
        <v>1</v>
      </c>
      <c r="K64" s="44"/>
    </row>
    <row r="65" s="1" customFormat="1" ht="34.5" customHeight="1" spans="1:11">
      <c r="A65" s="19">
        <v>62</v>
      </c>
      <c r="B65" s="20"/>
      <c r="C65" s="51" t="s">
        <v>144</v>
      </c>
      <c r="D65" s="51" t="s">
        <v>145</v>
      </c>
      <c r="E65" s="24">
        <v>76.45</v>
      </c>
      <c r="F65" s="23">
        <f t="shared" si="0"/>
        <v>45.87</v>
      </c>
      <c r="G65" s="24">
        <v>83.6</v>
      </c>
      <c r="H65" s="23">
        <f t="shared" si="1"/>
        <v>33.44</v>
      </c>
      <c r="I65" s="23">
        <f t="shared" si="2"/>
        <v>79.31</v>
      </c>
      <c r="J65" s="45">
        <f t="shared" si="9"/>
        <v>2</v>
      </c>
      <c r="K65" s="46"/>
    </row>
    <row r="66" s="1" customFormat="1" ht="34.5" customHeight="1" spans="1:11">
      <c r="A66" s="19">
        <v>63</v>
      </c>
      <c r="B66" s="20"/>
      <c r="C66" s="51" t="s">
        <v>146</v>
      </c>
      <c r="D66" s="51" t="s">
        <v>147</v>
      </c>
      <c r="E66" s="24">
        <v>67.45</v>
      </c>
      <c r="F66" s="23">
        <f t="shared" si="0"/>
        <v>40.47</v>
      </c>
      <c r="G66" s="24">
        <v>79.4</v>
      </c>
      <c r="H66" s="23">
        <f t="shared" si="1"/>
        <v>31.76</v>
      </c>
      <c r="I66" s="23">
        <f t="shared" si="2"/>
        <v>72.23</v>
      </c>
      <c r="J66" s="45">
        <f t="shared" si="9"/>
        <v>3</v>
      </c>
      <c r="K66" s="46"/>
    </row>
    <row r="67" s="1" customFormat="1" ht="34.5" customHeight="1" spans="1:11">
      <c r="A67" s="19">
        <v>64</v>
      </c>
      <c r="B67" s="20"/>
      <c r="C67" s="51" t="s">
        <v>148</v>
      </c>
      <c r="D67" s="51" t="s">
        <v>149</v>
      </c>
      <c r="E67" s="24">
        <v>64.9</v>
      </c>
      <c r="F67" s="23">
        <f t="shared" si="0"/>
        <v>38.94</v>
      </c>
      <c r="G67" s="24">
        <v>83</v>
      </c>
      <c r="H67" s="23">
        <f t="shared" si="1"/>
        <v>33.2</v>
      </c>
      <c r="I67" s="23">
        <f t="shared" si="2"/>
        <v>72.14</v>
      </c>
      <c r="J67" s="45">
        <f t="shared" si="9"/>
        <v>4</v>
      </c>
      <c r="K67" s="46"/>
    </row>
    <row r="68" s="1" customFormat="1" ht="34.5" customHeight="1" spans="1:11">
      <c r="A68" s="19">
        <v>65</v>
      </c>
      <c r="B68" s="20"/>
      <c r="C68" s="51" t="s">
        <v>150</v>
      </c>
      <c r="D68" s="51" t="s">
        <v>151</v>
      </c>
      <c r="E68" s="24">
        <v>60.9</v>
      </c>
      <c r="F68" s="23">
        <f t="shared" ref="F68:F127" si="10">E68*60%</f>
        <v>36.54</v>
      </c>
      <c r="G68" s="24">
        <v>73.6</v>
      </c>
      <c r="H68" s="23">
        <f t="shared" ref="H68:H127" si="11">G68*0.4</f>
        <v>29.44</v>
      </c>
      <c r="I68" s="23">
        <f t="shared" ref="I68:I127" si="12">F68+H68</f>
        <v>65.98</v>
      </c>
      <c r="J68" s="45">
        <f t="shared" si="9"/>
        <v>5</v>
      </c>
      <c r="K68" s="46"/>
    </row>
    <row r="69" s="1" customFormat="1" ht="34.5" customHeight="1" spans="1:11">
      <c r="A69" s="31">
        <v>66</v>
      </c>
      <c r="B69" s="32"/>
      <c r="C69" s="52" t="s">
        <v>152</v>
      </c>
      <c r="D69" s="52" t="s">
        <v>153</v>
      </c>
      <c r="E69" s="36">
        <v>64.5</v>
      </c>
      <c r="F69" s="35">
        <f t="shared" si="10"/>
        <v>38.7</v>
      </c>
      <c r="G69" s="36">
        <v>0</v>
      </c>
      <c r="H69" s="35">
        <f t="shared" si="11"/>
        <v>0</v>
      </c>
      <c r="I69" s="35">
        <f t="shared" si="12"/>
        <v>38.7</v>
      </c>
      <c r="J69" s="49">
        <f t="shared" si="9"/>
        <v>6</v>
      </c>
      <c r="K69" s="50"/>
    </row>
    <row r="70" s="1" customFormat="1" ht="34.5" customHeight="1" spans="1:11">
      <c r="A70" s="53">
        <v>67</v>
      </c>
      <c r="B70" s="54" t="s">
        <v>154</v>
      </c>
      <c r="C70" s="55" t="s">
        <v>155</v>
      </c>
      <c r="D70" s="55" t="s">
        <v>156</v>
      </c>
      <c r="E70" s="56">
        <v>59.35</v>
      </c>
      <c r="F70" s="57">
        <f t="shared" si="10"/>
        <v>35.61</v>
      </c>
      <c r="G70" s="56">
        <v>72.8</v>
      </c>
      <c r="H70" s="57">
        <f t="shared" si="11"/>
        <v>29.12</v>
      </c>
      <c r="I70" s="57">
        <f t="shared" si="12"/>
        <v>64.73</v>
      </c>
      <c r="J70" s="91">
        <f t="shared" ref="J70:J72" si="13">RANK(I70,$I$70:$I$72,0)</f>
        <v>1</v>
      </c>
      <c r="K70" s="92"/>
    </row>
    <row r="71" s="1" customFormat="1" ht="34.5" customHeight="1" spans="1:11">
      <c r="A71" s="19">
        <v>68</v>
      </c>
      <c r="B71" s="20"/>
      <c r="C71" s="58" t="s">
        <v>157</v>
      </c>
      <c r="D71" s="58" t="s">
        <v>158</v>
      </c>
      <c r="E71" s="24">
        <v>53.95</v>
      </c>
      <c r="F71" s="23">
        <f t="shared" si="10"/>
        <v>32.37</v>
      </c>
      <c r="G71" s="24">
        <v>77.8</v>
      </c>
      <c r="H71" s="23">
        <f t="shared" si="11"/>
        <v>31.12</v>
      </c>
      <c r="I71" s="23">
        <f t="shared" si="12"/>
        <v>63.49</v>
      </c>
      <c r="J71" s="45">
        <f t="shared" si="13"/>
        <v>2</v>
      </c>
      <c r="K71" s="46"/>
    </row>
    <row r="72" s="1" customFormat="1" ht="34.5" customHeight="1" spans="1:11">
      <c r="A72" s="31">
        <v>69</v>
      </c>
      <c r="B72" s="32"/>
      <c r="C72" s="59" t="s">
        <v>159</v>
      </c>
      <c r="D72" s="59" t="s">
        <v>160</v>
      </c>
      <c r="E72" s="36">
        <v>60.2</v>
      </c>
      <c r="F72" s="35">
        <f t="shared" si="10"/>
        <v>36.12</v>
      </c>
      <c r="G72" s="36">
        <v>0</v>
      </c>
      <c r="H72" s="35">
        <f t="shared" si="11"/>
        <v>0</v>
      </c>
      <c r="I72" s="35">
        <f t="shared" si="12"/>
        <v>36.12</v>
      </c>
      <c r="J72" s="49">
        <f t="shared" si="13"/>
        <v>3</v>
      </c>
      <c r="K72" s="50"/>
    </row>
    <row r="73" s="1" customFormat="1" ht="34.5" customHeight="1" spans="1:11">
      <c r="A73" s="13">
        <v>70</v>
      </c>
      <c r="B73" s="14" t="s">
        <v>161</v>
      </c>
      <c r="C73" s="60" t="s">
        <v>162</v>
      </c>
      <c r="D73" s="60" t="s">
        <v>163</v>
      </c>
      <c r="E73" s="18">
        <v>70.05</v>
      </c>
      <c r="F73" s="17">
        <f t="shared" si="10"/>
        <v>42.03</v>
      </c>
      <c r="G73" s="18">
        <v>80.6</v>
      </c>
      <c r="H73" s="17">
        <f t="shared" si="11"/>
        <v>32.24</v>
      </c>
      <c r="I73" s="17">
        <f t="shared" si="12"/>
        <v>74.27</v>
      </c>
      <c r="J73" s="43">
        <f t="shared" ref="J73:J79" si="14">RANK(I73,$I$73:$I$79,0)</f>
        <v>1</v>
      </c>
      <c r="K73" s="44"/>
    </row>
    <row r="74" s="1" customFormat="1" ht="34.5" customHeight="1" spans="1:11">
      <c r="A74" s="19">
        <v>71</v>
      </c>
      <c r="B74" s="20"/>
      <c r="C74" s="61" t="s">
        <v>164</v>
      </c>
      <c r="D74" s="61" t="s">
        <v>165</v>
      </c>
      <c r="E74" s="24">
        <v>60.35</v>
      </c>
      <c r="F74" s="23">
        <f t="shared" si="10"/>
        <v>36.21</v>
      </c>
      <c r="G74" s="24">
        <v>84.8</v>
      </c>
      <c r="H74" s="23">
        <f t="shared" si="11"/>
        <v>33.92</v>
      </c>
      <c r="I74" s="23">
        <f t="shared" si="12"/>
        <v>70.13</v>
      </c>
      <c r="J74" s="45">
        <f t="shared" si="14"/>
        <v>2</v>
      </c>
      <c r="K74" s="46"/>
    </row>
    <row r="75" s="1" customFormat="1" ht="34.5" customHeight="1" spans="1:11">
      <c r="A75" s="19">
        <v>72</v>
      </c>
      <c r="B75" s="20"/>
      <c r="C75" s="61" t="s">
        <v>166</v>
      </c>
      <c r="D75" s="61" t="s">
        <v>167</v>
      </c>
      <c r="E75" s="24">
        <v>67.6</v>
      </c>
      <c r="F75" s="23">
        <f t="shared" si="10"/>
        <v>40.56</v>
      </c>
      <c r="G75" s="24">
        <v>73.8</v>
      </c>
      <c r="H75" s="23">
        <f t="shared" si="11"/>
        <v>29.52</v>
      </c>
      <c r="I75" s="23">
        <f t="shared" si="12"/>
        <v>70.08</v>
      </c>
      <c r="J75" s="45">
        <f t="shared" si="14"/>
        <v>3</v>
      </c>
      <c r="K75" s="46"/>
    </row>
    <row r="76" s="1" customFormat="1" ht="34.5" customHeight="1" spans="1:11">
      <c r="A76" s="19">
        <v>73</v>
      </c>
      <c r="B76" s="20"/>
      <c r="C76" s="61" t="s">
        <v>168</v>
      </c>
      <c r="D76" s="61" t="s">
        <v>169</v>
      </c>
      <c r="E76" s="24">
        <v>54.9</v>
      </c>
      <c r="F76" s="23">
        <f t="shared" si="10"/>
        <v>32.94</v>
      </c>
      <c r="G76" s="24">
        <v>73.4</v>
      </c>
      <c r="H76" s="23">
        <f t="shared" si="11"/>
        <v>29.36</v>
      </c>
      <c r="I76" s="23">
        <f t="shared" si="12"/>
        <v>62.3</v>
      </c>
      <c r="J76" s="45">
        <f t="shared" si="14"/>
        <v>4</v>
      </c>
      <c r="K76" s="46"/>
    </row>
    <row r="77" s="1" customFormat="1" ht="34.5" customHeight="1" spans="1:11">
      <c r="A77" s="19">
        <v>74</v>
      </c>
      <c r="B77" s="20"/>
      <c r="C77" s="61" t="s">
        <v>170</v>
      </c>
      <c r="D77" s="61" t="s">
        <v>171</v>
      </c>
      <c r="E77" s="24">
        <v>59.2</v>
      </c>
      <c r="F77" s="23">
        <f t="shared" si="10"/>
        <v>35.52</v>
      </c>
      <c r="G77" s="24">
        <v>63.6</v>
      </c>
      <c r="H77" s="23">
        <f t="shared" si="11"/>
        <v>25.44</v>
      </c>
      <c r="I77" s="23">
        <f t="shared" si="12"/>
        <v>60.96</v>
      </c>
      <c r="J77" s="45">
        <f t="shared" si="14"/>
        <v>5</v>
      </c>
      <c r="K77" s="46"/>
    </row>
    <row r="78" s="1" customFormat="1" ht="34.5" customHeight="1" spans="1:11">
      <c r="A78" s="19">
        <v>75</v>
      </c>
      <c r="B78" s="20"/>
      <c r="C78" s="61" t="s">
        <v>172</v>
      </c>
      <c r="D78" s="61" t="s">
        <v>173</v>
      </c>
      <c r="E78" s="24">
        <v>53.85</v>
      </c>
      <c r="F78" s="23">
        <f t="shared" si="10"/>
        <v>32.31</v>
      </c>
      <c r="G78" s="24">
        <v>68.8</v>
      </c>
      <c r="H78" s="23">
        <f t="shared" si="11"/>
        <v>27.52</v>
      </c>
      <c r="I78" s="23">
        <f t="shared" si="12"/>
        <v>59.83</v>
      </c>
      <c r="J78" s="45">
        <f t="shared" si="14"/>
        <v>6</v>
      </c>
      <c r="K78" s="46"/>
    </row>
    <row r="79" s="1" customFormat="1" ht="34.5" customHeight="1" spans="1:11">
      <c r="A79" s="31">
        <v>76</v>
      </c>
      <c r="B79" s="32"/>
      <c r="C79" s="62" t="s">
        <v>174</v>
      </c>
      <c r="D79" s="62" t="s">
        <v>175</v>
      </c>
      <c r="E79" s="36">
        <v>45.45</v>
      </c>
      <c r="F79" s="35">
        <f t="shared" si="10"/>
        <v>27.27</v>
      </c>
      <c r="G79" s="36">
        <v>80.4</v>
      </c>
      <c r="H79" s="35">
        <f t="shared" si="11"/>
        <v>32.16</v>
      </c>
      <c r="I79" s="35">
        <f t="shared" si="12"/>
        <v>59.43</v>
      </c>
      <c r="J79" s="49">
        <f t="shared" si="14"/>
        <v>7</v>
      </c>
      <c r="K79" s="50"/>
    </row>
    <row r="80" s="1" customFormat="1" ht="34.5" customHeight="1" spans="1:11">
      <c r="A80" s="53">
        <v>77</v>
      </c>
      <c r="B80" s="54" t="s">
        <v>176</v>
      </c>
      <c r="C80" s="63" t="s">
        <v>177</v>
      </c>
      <c r="D80" s="63" t="s">
        <v>178</v>
      </c>
      <c r="E80" s="64">
        <v>64.4</v>
      </c>
      <c r="F80" s="57">
        <f t="shared" si="10"/>
        <v>38.64</v>
      </c>
      <c r="G80" s="56">
        <v>78.8</v>
      </c>
      <c r="H80" s="57">
        <f t="shared" si="11"/>
        <v>31.52</v>
      </c>
      <c r="I80" s="57">
        <f t="shared" si="12"/>
        <v>70.16</v>
      </c>
      <c r="J80" s="91">
        <f>RANK(I80,$I$80:$I$81,0)</f>
        <v>1</v>
      </c>
      <c r="K80" s="92"/>
    </row>
    <row r="81" s="1" customFormat="1" ht="34.5" customHeight="1" spans="1:11">
      <c r="A81" s="31">
        <v>78</v>
      </c>
      <c r="B81" s="32"/>
      <c r="C81" s="65" t="s">
        <v>179</v>
      </c>
      <c r="D81" s="65" t="s">
        <v>180</v>
      </c>
      <c r="E81" s="34">
        <v>49.85</v>
      </c>
      <c r="F81" s="35">
        <f t="shared" si="10"/>
        <v>29.91</v>
      </c>
      <c r="G81" s="36">
        <v>72.6</v>
      </c>
      <c r="H81" s="35">
        <f t="shared" si="11"/>
        <v>29.04</v>
      </c>
      <c r="I81" s="35">
        <f t="shared" si="12"/>
        <v>58.95</v>
      </c>
      <c r="J81" s="49">
        <f>RANK(I81,$I$80:$I$81,0)</f>
        <v>2</v>
      </c>
      <c r="K81" s="50"/>
    </row>
    <row r="82" s="1" customFormat="1" ht="34.5" customHeight="1" spans="1:11">
      <c r="A82" s="13">
        <v>79</v>
      </c>
      <c r="B82" s="14" t="s">
        <v>181</v>
      </c>
      <c r="C82" s="66" t="s">
        <v>182</v>
      </c>
      <c r="D82" s="66" t="s">
        <v>183</v>
      </c>
      <c r="E82" s="16">
        <v>80.1</v>
      </c>
      <c r="F82" s="17">
        <f t="shared" si="10"/>
        <v>48.06</v>
      </c>
      <c r="G82" s="18">
        <v>79</v>
      </c>
      <c r="H82" s="17">
        <f t="shared" si="11"/>
        <v>31.6</v>
      </c>
      <c r="I82" s="17">
        <f t="shared" si="12"/>
        <v>79.66</v>
      </c>
      <c r="J82" s="43">
        <f t="shared" ref="J82:J84" si="15">RANK(I82,$I$82:$I$84,0)</f>
        <v>1</v>
      </c>
      <c r="K82" s="44"/>
    </row>
    <row r="83" s="1" customFormat="1" ht="34.5" customHeight="1" spans="1:11">
      <c r="A83" s="19">
        <v>80</v>
      </c>
      <c r="B83" s="20"/>
      <c r="C83" s="67" t="s">
        <v>184</v>
      </c>
      <c r="D83" s="67" t="s">
        <v>185</v>
      </c>
      <c r="E83" s="22">
        <v>76.35</v>
      </c>
      <c r="F83" s="23">
        <f t="shared" si="10"/>
        <v>45.81</v>
      </c>
      <c r="G83" s="24">
        <v>77.8</v>
      </c>
      <c r="H83" s="23">
        <f t="shared" si="11"/>
        <v>31.12</v>
      </c>
      <c r="I83" s="23">
        <f t="shared" si="12"/>
        <v>76.93</v>
      </c>
      <c r="J83" s="45">
        <f t="shared" si="15"/>
        <v>2</v>
      </c>
      <c r="K83" s="46"/>
    </row>
    <row r="84" s="1" customFormat="1" ht="34.5" customHeight="1" spans="1:11">
      <c r="A84" s="25">
        <v>81</v>
      </c>
      <c r="B84" s="26"/>
      <c r="C84" s="68" t="s">
        <v>186</v>
      </c>
      <c r="D84" s="68" t="s">
        <v>187</v>
      </c>
      <c r="E84" s="28">
        <v>71.95</v>
      </c>
      <c r="F84" s="29">
        <f t="shared" si="10"/>
        <v>43.17</v>
      </c>
      <c r="G84" s="30">
        <v>64.8</v>
      </c>
      <c r="H84" s="29">
        <f t="shared" si="11"/>
        <v>25.92</v>
      </c>
      <c r="I84" s="29">
        <f t="shared" si="12"/>
        <v>69.09</v>
      </c>
      <c r="J84" s="47">
        <f t="shared" si="15"/>
        <v>3</v>
      </c>
      <c r="K84" s="48"/>
    </row>
    <row r="85" s="1" customFormat="1" ht="34.5" customHeight="1" spans="1:11">
      <c r="A85" s="13">
        <v>82</v>
      </c>
      <c r="B85" s="14" t="s">
        <v>188</v>
      </c>
      <c r="C85" s="69" t="s">
        <v>189</v>
      </c>
      <c r="D85" s="69" t="s">
        <v>190</v>
      </c>
      <c r="E85" s="16">
        <v>73.1</v>
      </c>
      <c r="F85" s="17">
        <f t="shared" si="10"/>
        <v>43.86</v>
      </c>
      <c r="G85" s="18">
        <v>80.6</v>
      </c>
      <c r="H85" s="17">
        <f t="shared" si="11"/>
        <v>32.24</v>
      </c>
      <c r="I85" s="17">
        <f t="shared" si="12"/>
        <v>76.1</v>
      </c>
      <c r="J85" s="43">
        <f t="shared" ref="J85:J90" si="16">RANK(I85,$I$85:$I$90,0)</f>
        <v>1</v>
      </c>
      <c r="K85" s="44"/>
    </row>
    <row r="86" s="1" customFormat="1" ht="34.5" customHeight="1" spans="1:11">
      <c r="A86" s="19">
        <v>83</v>
      </c>
      <c r="B86" s="20"/>
      <c r="C86" s="70" t="s">
        <v>191</v>
      </c>
      <c r="D86" s="70" t="s">
        <v>192</v>
      </c>
      <c r="E86" s="22">
        <v>68.7</v>
      </c>
      <c r="F86" s="23">
        <f t="shared" si="10"/>
        <v>41.22</v>
      </c>
      <c r="G86" s="24">
        <v>78.6</v>
      </c>
      <c r="H86" s="23">
        <f t="shared" si="11"/>
        <v>31.44</v>
      </c>
      <c r="I86" s="23">
        <f t="shared" si="12"/>
        <v>72.66</v>
      </c>
      <c r="J86" s="45">
        <f t="shared" si="16"/>
        <v>2</v>
      </c>
      <c r="K86" s="46"/>
    </row>
    <row r="87" s="1" customFormat="1" ht="34.5" customHeight="1" spans="1:11">
      <c r="A87" s="19">
        <v>84</v>
      </c>
      <c r="B87" s="20"/>
      <c r="C87" s="70" t="s">
        <v>193</v>
      </c>
      <c r="D87" s="70" t="s">
        <v>194</v>
      </c>
      <c r="E87" s="22">
        <v>65.75</v>
      </c>
      <c r="F87" s="23">
        <f t="shared" si="10"/>
        <v>39.45</v>
      </c>
      <c r="G87" s="24">
        <v>71.4</v>
      </c>
      <c r="H87" s="23">
        <f t="shared" si="11"/>
        <v>28.56</v>
      </c>
      <c r="I87" s="23">
        <f t="shared" si="12"/>
        <v>68.01</v>
      </c>
      <c r="J87" s="45">
        <f t="shared" si="16"/>
        <v>3</v>
      </c>
      <c r="K87" s="46"/>
    </row>
    <row r="88" s="1" customFormat="1" ht="34.5" customHeight="1" spans="1:11">
      <c r="A88" s="19">
        <v>85</v>
      </c>
      <c r="B88" s="20"/>
      <c r="C88" s="70" t="s">
        <v>195</v>
      </c>
      <c r="D88" s="70" t="s">
        <v>196</v>
      </c>
      <c r="E88" s="22">
        <v>64.45</v>
      </c>
      <c r="F88" s="23">
        <f t="shared" si="10"/>
        <v>38.67</v>
      </c>
      <c r="G88" s="24">
        <v>72.8</v>
      </c>
      <c r="H88" s="23">
        <f t="shared" si="11"/>
        <v>29.12</v>
      </c>
      <c r="I88" s="23">
        <f t="shared" si="12"/>
        <v>67.79</v>
      </c>
      <c r="J88" s="45">
        <f t="shared" si="16"/>
        <v>4</v>
      </c>
      <c r="K88" s="46"/>
    </row>
    <row r="89" s="1" customFormat="1" ht="34.5" customHeight="1" spans="1:11">
      <c r="A89" s="19">
        <v>86</v>
      </c>
      <c r="B89" s="20"/>
      <c r="C89" s="70" t="s">
        <v>197</v>
      </c>
      <c r="D89" s="70" t="s">
        <v>198</v>
      </c>
      <c r="E89" s="22">
        <v>62.4</v>
      </c>
      <c r="F89" s="23">
        <f t="shared" si="10"/>
        <v>37.44</v>
      </c>
      <c r="G89" s="24">
        <v>75.8</v>
      </c>
      <c r="H89" s="23">
        <f t="shared" si="11"/>
        <v>30.32</v>
      </c>
      <c r="I89" s="23">
        <f t="shared" si="12"/>
        <v>67.76</v>
      </c>
      <c r="J89" s="45">
        <f t="shared" si="16"/>
        <v>5</v>
      </c>
      <c r="K89" s="46"/>
    </row>
    <row r="90" s="1" customFormat="1" ht="32" customHeight="1" spans="1:11">
      <c r="A90" s="31">
        <v>87</v>
      </c>
      <c r="B90" s="32"/>
      <c r="C90" s="71" t="s">
        <v>199</v>
      </c>
      <c r="D90" s="71" t="s">
        <v>200</v>
      </c>
      <c r="E90" s="34">
        <v>62.05</v>
      </c>
      <c r="F90" s="35">
        <f t="shared" si="10"/>
        <v>37.23</v>
      </c>
      <c r="G90" s="36">
        <v>70.2</v>
      </c>
      <c r="H90" s="35">
        <f t="shared" si="11"/>
        <v>28.08</v>
      </c>
      <c r="I90" s="35">
        <f t="shared" si="12"/>
        <v>65.31</v>
      </c>
      <c r="J90" s="49">
        <f t="shared" si="16"/>
        <v>6</v>
      </c>
      <c r="K90" s="50"/>
    </row>
    <row r="91" s="1" customFormat="1" ht="30" customHeight="1" spans="1:11">
      <c r="A91" s="13">
        <v>88</v>
      </c>
      <c r="B91" s="14" t="s">
        <v>201</v>
      </c>
      <c r="C91" s="72" t="s">
        <v>202</v>
      </c>
      <c r="D91" s="72" t="s">
        <v>203</v>
      </c>
      <c r="E91" s="16">
        <v>71.6</v>
      </c>
      <c r="F91" s="17">
        <f t="shared" si="10"/>
        <v>42.96</v>
      </c>
      <c r="G91" s="18">
        <v>78.4</v>
      </c>
      <c r="H91" s="17">
        <f t="shared" si="11"/>
        <v>31.36</v>
      </c>
      <c r="I91" s="17">
        <f t="shared" si="12"/>
        <v>74.32</v>
      </c>
      <c r="J91" s="43">
        <f>RANK(I91,$I$91:$I$94,0)</f>
        <v>1</v>
      </c>
      <c r="K91" s="44"/>
    </row>
    <row r="92" s="1" customFormat="1" ht="30" customHeight="1" spans="1:11">
      <c r="A92" s="19">
        <v>89</v>
      </c>
      <c r="B92" s="20"/>
      <c r="C92" s="73" t="s">
        <v>204</v>
      </c>
      <c r="D92" s="73" t="s">
        <v>205</v>
      </c>
      <c r="E92" s="22">
        <v>73.45</v>
      </c>
      <c r="F92" s="23">
        <f t="shared" si="10"/>
        <v>44.07</v>
      </c>
      <c r="G92" s="24">
        <v>73.4</v>
      </c>
      <c r="H92" s="23">
        <f t="shared" si="11"/>
        <v>29.36</v>
      </c>
      <c r="I92" s="23">
        <f t="shared" si="12"/>
        <v>73.43</v>
      </c>
      <c r="J92" s="45">
        <f>RANK(I92,$I$91:$I$94,0)</f>
        <v>2</v>
      </c>
      <c r="K92" s="46"/>
    </row>
    <row r="93" s="1" customFormat="1" ht="30" customHeight="1" spans="1:11">
      <c r="A93" s="19">
        <v>90</v>
      </c>
      <c r="B93" s="20"/>
      <c r="C93" s="73" t="s">
        <v>206</v>
      </c>
      <c r="D93" s="73" t="s">
        <v>207</v>
      </c>
      <c r="E93" s="22">
        <v>64.4</v>
      </c>
      <c r="F93" s="23">
        <f t="shared" si="10"/>
        <v>38.64</v>
      </c>
      <c r="G93" s="24">
        <v>84.4</v>
      </c>
      <c r="H93" s="23">
        <f t="shared" si="11"/>
        <v>33.76</v>
      </c>
      <c r="I93" s="23">
        <f t="shared" si="12"/>
        <v>72.4</v>
      </c>
      <c r="J93" s="45">
        <f>RANK(I93,$I$91:$I$94,0)</f>
        <v>3</v>
      </c>
      <c r="K93" s="46"/>
    </row>
    <row r="94" s="1" customFormat="1" ht="30" customHeight="1" spans="1:11">
      <c r="A94" s="25">
        <v>91</v>
      </c>
      <c r="B94" s="26"/>
      <c r="C94" s="74" t="s">
        <v>208</v>
      </c>
      <c r="D94" s="74" t="s">
        <v>209</v>
      </c>
      <c r="E94" s="28">
        <v>58.6</v>
      </c>
      <c r="F94" s="29">
        <f t="shared" si="10"/>
        <v>35.16</v>
      </c>
      <c r="G94" s="30">
        <v>74.8</v>
      </c>
      <c r="H94" s="29">
        <f t="shared" si="11"/>
        <v>29.92</v>
      </c>
      <c r="I94" s="29">
        <f t="shared" si="12"/>
        <v>65.08</v>
      </c>
      <c r="J94" s="47">
        <f>RANK(I94,$I$91:$I$94,0)</f>
        <v>4</v>
      </c>
      <c r="K94" s="48"/>
    </row>
    <row r="95" s="1" customFormat="1" ht="30" customHeight="1" spans="1:11">
      <c r="A95" s="13">
        <v>92</v>
      </c>
      <c r="B95" s="14" t="s">
        <v>210</v>
      </c>
      <c r="C95" s="75" t="s">
        <v>211</v>
      </c>
      <c r="D95" s="75" t="s">
        <v>212</v>
      </c>
      <c r="E95" s="16">
        <v>64.1</v>
      </c>
      <c r="F95" s="17">
        <f t="shared" si="10"/>
        <v>38.46</v>
      </c>
      <c r="G95" s="18">
        <v>85</v>
      </c>
      <c r="H95" s="17">
        <f t="shared" si="11"/>
        <v>34</v>
      </c>
      <c r="I95" s="17">
        <f t="shared" si="12"/>
        <v>72.46</v>
      </c>
      <c r="J95" s="43">
        <f t="shared" ref="J95:J100" si="17">RANK(I95,$I$95:$I$100,0)</f>
        <v>1</v>
      </c>
      <c r="K95" s="44"/>
    </row>
    <row r="96" s="1" customFormat="1" ht="30" customHeight="1" spans="1:11">
      <c r="A96" s="19">
        <v>93</v>
      </c>
      <c r="B96" s="20"/>
      <c r="C96" s="76" t="s">
        <v>213</v>
      </c>
      <c r="D96" s="76" t="s">
        <v>214</v>
      </c>
      <c r="E96" s="22">
        <v>65.1</v>
      </c>
      <c r="F96" s="23">
        <f t="shared" si="10"/>
        <v>39.06</v>
      </c>
      <c r="G96" s="24">
        <v>75.4</v>
      </c>
      <c r="H96" s="23">
        <f t="shared" si="11"/>
        <v>30.16</v>
      </c>
      <c r="I96" s="23">
        <f t="shared" si="12"/>
        <v>69.22</v>
      </c>
      <c r="J96" s="45">
        <f t="shared" si="17"/>
        <v>2</v>
      </c>
      <c r="K96" s="46"/>
    </row>
    <row r="97" s="1" customFormat="1" ht="30" customHeight="1" spans="1:11">
      <c r="A97" s="19">
        <v>94</v>
      </c>
      <c r="B97" s="20"/>
      <c r="C97" s="76" t="s">
        <v>215</v>
      </c>
      <c r="D97" s="76" t="s">
        <v>216</v>
      </c>
      <c r="E97" s="22">
        <v>65.05</v>
      </c>
      <c r="F97" s="23">
        <f t="shared" si="10"/>
        <v>39.03</v>
      </c>
      <c r="G97" s="24">
        <v>66.2</v>
      </c>
      <c r="H97" s="23">
        <f t="shared" si="11"/>
        <v>26.48</v>
      </c>
      <c r="I97" s="23">
        <f t="shared" si="12"/>
        <v>65.51</v>
      </c>
      <c r="J97" s="45">
        <f t="shared" si="17"/>
        <v>3</v>
      </c>
      <c r="K97" s="46"/>
    </row>
    <row r="98" s="1" customFormat="1" ht="30" customHeight="1" spans="1:11">
      <c r="A98" s="19">
        <v>95</v>
      </c>
      <c r="B98" s="20"/>
      <c r="C98" s="76" t="s">
        <v>217</v>
      </c>
      <c r="D98" s="76" t="s">
        <v>218</v>
      </c>
      <c r="E98" s="22">
        <v>61.7</v>
      </c>
      <c r="F98" s="23">
        <f t="shared" si="10"/>
        <v>37.02</v>
      </c>
      <c r="G98" s="24">
        <v>61.6</v>
      </c>
      <c r="H98" s="23">
        <f t="shared" si="11"/>
        <v>24.64</v>
      </c>
      <c r="I98" s="23">
        <f t="shared" si="12"/>
        <v>61.66</v>
      </c>
      <c r="J98" s="45">
        <f t="shared" si="17"/>
        <v>4</v>
      </c>
      <c r="K98" s="46"/>
    </row>
    <row r="99" s="1" customFormat="1" ht="30" customHeight="1" spans="1:11">
      <c r="A99" s="19">
        <v>96</v>
      </c>
      <c r="B99" s="20"/>
      <c r="C99" s="76" t="s">
        <v>219</v>
      </c>
      <c r="D99" s="76" t="s">
        <v>220</v>
      </c>
      <c r="E99" s="22">
        <v>57.2</v>
      </c>
      <c r="F99" s="23">
        <f t="shared" si="10"/>
        <v>34.32</v>
      </c>
      <c r="G99" s="24">
        <v>0</v>
      </c>
      <c r="H99" s="23">
        <f t="shared" si="11"/>
        <v>0</v>
      </c>
      <c r="I99" s="23">
        <f t="shared" si="12"/>
        <v>34.32</v>
      </c>
      <c r="J99" s="45">
        <f t="shared" si="17"/>
        <v>5</v>
      </c>
      <c r="K99" s="46"/>
    </row>
    <row r="100" s="1" customFormat="1" ht="30" customHeight="1" spans="1:11">
      <c r="A100" s="31">
        <v>97</v>
      </c>
      <c r="B100" s="32"/>
      <c r="C100" s="77" t="s">
        <v>221</v>
      </c>
      <c r="D100" s="77" t="s">
        <v>222</v>
      </c>
      <c r="E100" s="34">
        <v>54.95</v>
      </c>
      <c r="F100" s="35">
        <f t="shared" si="10"/>
        <v>32.97</v>
      </c>
      <c r="G100" s="36">
        <v>0</v>
      </c>
      <c r="H100" s="35">
        <f t="shared" si="11"/>
        <v>0</v>
      </c>
      <c r="I100" s="35">
        <f t="shared" si="12"/>
        <v>32.97</v>
      </c>
      <c r="J100" s="49">
        <f t="shared" si="17"/>
        <v>6</v>
      </c>
      <c r="K100" s="50"/>
    </row>
    <row r="101" s="1" customFormat="1" ht="27" customHeight="1" spans="1:11">
      <c r="A101" s="13">
        <v>98</v>
      </c>
      <c r="B101" s="14" t="s">
        <v>223</v>
      </c>
      <c r="C101" s="60" t="s">
        <v>224</v>
      </c>
      <c r="D101" s="60" t="s">
        <v>225</v>
      </c>
      <c r="E101" s="16">
        <v>71.5</v>
      </c>
      <c r="F101" s="17">
        <f t="shared" si="10"/>
        <v>42.9</v>
      </c>
      <c r="G101" s="18">
        <v>80.4</v>
      </c>
      <c r="H101" s="17">
        <f t="shared" si="11"/>
        <v>32.16</v>
      </c>
      <c r="I101" s="17">
        <f t="shared" si="12"/>
        <v>75.06</v>
      </c>
      <c r="J101" s="43">
        <f>RANK(I101,$I$101:$I$103,0)</f>
        <v>1</v>
      </c>
      <c r="K101" s="44"/>
    </row>
    <row r="102" s="1" customFormat="1" ht="27" customHeight="1" spans="1:11">
      <c r="A102" s="19">
        <v>99</v>
      </c>
      <c r="B102" s="20"/>
      <c r="C102" s="61" t="s">
        <v>226</v>
      </c>
      <c r="D102" s="61" t="s">
        <v>227</v>
      </c>
      <c r="E102" s="22">
        <v>66.25</v>
      </c>
      <c r="F102" s="23">
        <f t="shared" si="10"/>
        <v>39.75</v>
      </c>
      <c r="G102" s="24">
        <v>79.2</v>
      </c>
      <c r="H102" s="23">
        <f t="shared" si="11"/>
        <v>31.68</v>
      </c>
      <c r="I102" s="23">
        <f t="shared" si="12"/>
        <v>71.43</v>
      </c>
      <c r="J102" s="45">
        <f>RANK(I102,$I$101:$I$103,0)</f>
        <v>2</v>
      </c>
      <c r="K102" s="46"/>
    </row>
    <row r="103" s="1" customFormat="1" ht="27" customHeight="1" spans="1:11">
      <c r="A103" s="25">
        <v>100</v>
      </c>
      <c r="B103" s="26"/>
      <c r="C103" s="78" t="s">
        <v>228</v>
      </c>
      <c r="D103" s="78" t="s">
        <v>229</v>
      </c>
      <c r="E103" s="28">
        <v>61.3</v>
      </c>
      <c r="F103" s="29">
        <f t="shared" si="10"/>
        <v>36.78</v>
      </c>
      <c r="G103" s="30">
        <v>82.4</v>
      </c>
      <c r="H103" s="29">
        <f t="shared" si="11"/>
        <v>32.96</v>
      </c>
      <c r="I103" s="29">
        <f t="shared" si="12"/>
        <v>69.74</v>
      </c>
      <c r="J103" s="47">
        <f>RANK(I103,$I$101:$I$103,0)</f>
        <v>3</v>
      </c>
      <c r="K103" s="48"/>
    </row>
    <row r="104" s="1" customFormat="1" ht="27" customHeight="1" spans="1:11">
      <c r="A104" s="13">
        <v>101</v>
      </c>
      <c r="B104" s="14" t="s">
        <v>230</v>
      </c>
      <c r="C104" s="79" t="s">
        <v>231</v>
      </c>
      <c r="D104" s="79" t="s">
        <v>232</v>
      </c>
      <c r="E104" s="16">
        <v>71.6</v>
      </c>
      <c r="F104" s="17">
        <f t="shared" si="10"/>
        <v>42.96</v>
      </c>
      <c r="G104" s="18">
        <v>79.8</v>
      </c>
      <c r="H104" s="17">
        <f t="shared" si="11"/>
        <v>31.92</v>
      </c>
      <c r="I104" s="17">
        <f t="shared" si="12"/>
        <v>74.88</v>
      </c>
      <c r="J104" s="43">
        <f>RANK(I104,$I$104:$I$106,0)</f>
        <v>1</v>
      </c>
      <c r="K104" s="44"/>
    </row>
    <row r="105" s="1" customFormat="1" ht="27" customHeight="1" spans="1:11">
      <c r="A105" s="19">
        <v>102</v>
      </c>
      <c r="B105" s="20"/>
      <c r="C105" s="58" t="s">
        <v>233</v>
      </c>
      <c r="D105" s="58" t="s">
        <v>234</v>
      </c>
      <c r="E105" s="22">
        <v>61.85</v>
      </c>
      <c r="F105" s="23">
        <f t="shared" si="10"/>
        <v>37.11</v>
      </c>
      <c r="G105" s="24">
        <v>81.6</v>
      </c>
      <c r="H105" s="23">
        <f t="shared" si="11"/>
        <v>32.64</v>
      </c>
      <c r="I105" s="23">
        <f t="shared" si="12"/>
        <v>69.75</v>
      </c>
      <c r="J105" s="45">
        <f t="shared" ref="J104:J106" si="18">RANK(I105,$I$104:$I$105,0)</f>
        <v>2</v>
      </c>
      <c r="K105" s="46"/>
    </row>
    <row r="106" s="1" customFormat="1" ht="27" customHeight="1" spans="1:11">
      <c r="A106" s="25">
        <v>103</v>
      </c>
      <c r="B106" s="80"/>
      <c r="C106" s="81" t="s">
        <v>235</v>
      </c>
      <c r="D106" s="81" t="s">
        <v>236</v>
      </c>
      <c r="E106" s="28">
        <v>60.75</v>
      </c>
      <c r="F106" s="29">
        <f t="shared" si="10"/>
        <v>36.45</v>
      </c>
      <c r="G106" s="30">
        <v>82.4</v>
      </c>
      <c r="H106" s="29">
        <f t="shared" si="11"/>
        <v>32.96</v>
      </c>
      <c r="I106" s="29">
        <f t="shared" si="12"/>
        <v>69.41</v>
      </c>
      <c r="J106" s="47">
        <f>RANK(I106,$I$104:$I$106,0)</f>
        <v>3</v>
      </c>
      <c r="K106" s="48"/>
    </row>
    <row r="107" s="1" customFormat="1" ht="27" customHeight="1" spans="1:11">
      <c r="A107" s="13">
        <v>104</v>
      </c>
      <c r="B107" s="14" t="s">
        <v>237</v>
      </c>
      <c r="C107" s="40" t="s">
        <v>238</v>
      </c>
      <c r="D107" s="40" t="s">
        <v>239</v>
      </c>
      <c r="E107" s="16">
        <v>75.7</v>
      </c>
      <c r="F107" s="17">
        <f t="shared" si="10"/>
        <v>45.42</v>
      </c>
      <c r="G107" s="18">
        <v>80.2</v>
      </c>
      <c r="H107" s="17">
        <f t="shared" si="11"/>
        <v>32.08</v>
      </c>
      <c r="I107" s="17">
        <f t="shared" si="12"/>
        <v>77.5</v>
      </c>
      <c r="J107" s="43">
        <f t="shared" ref="J107:J112" si="19">RANK(I107,$I$107:$I$112,0)</f>
        <v>1</v>
      </c>
      <c r="K107" s="44"/>
    </row>
    <row r="108" s="1" customFormat="1" ht="27" customHeight="1" spans="1:11">
      <c r="A108" s="19">
        <v>105</v>
      </c>
      <c r="B108" s="20"/>
      <c r="C108" s="51" t="s">
        <v>240</v>
      </c>
      <c r="D108" s="51" t="s">
        <v>241</v>
      </c>
      <c r="E108" s="22">
        <v>68.45</v>
      </c>
      <c r="F108" s="23">
        <f t="shared" si="10"/>
        <v>41.07</v>
      </c>
      <c r="G108" s="24">
        <v>78.8</v>
      </c>
      <c r="H108" s="23">
        <f t="shared" si="11"/>
        <v>31.52</v>
      </c>
      <c r="I108" s="23">
        <f t="shared" si="12"/>
        <v>72.59</v>
      </c>
      <c r="J108" s="45">
        <f t="shared" si="19"/>
        <v>2</v>
      </c>
      <c r="K108" s="46"/>
    </row>
    <row r="109" s="1" customFormat="1" ht="27" customHeight="1" spans="1:11">
      <c r="A109" s="19">
        <v>106</v>
      </c>
      <c r="B109" s="20"/>
      <c r="C109" s="51" t="s">
        <v>242</v>
      </c>
      <c r="D109" s="51" t="s">
        <v>243</v>
      </c>
      <c r="E109" s="22">
        <v>62</v>
      </c>
      <c r="F109" s="23">
        <f t="shared" si="10"/>
        <v>37.2</v>
      </c>
      <c r="G109" s="24">
        <v>79.8</v>
      </c>
      <c r="H109" s="23">
        <f t="shared" si="11"/>
        <v>31.92</v>
      </c>
      <c r="I109" s="23">
        <f t="shared" si="12"/>
        <v>69.12</v>
      </c>
      <c r="J109" s="45">
        <f t="shared" si="19"/>
        <v>3</v>
      </c>
      <c r="K109" s="46"/>
    </row>
    <row r="110" s="1" customFormat="1" ht="27" customHeight="1" spans="1:11">
      <c r="A110" s="19">
        <v>107</v>
      </c>
      <c r="B110" s="20"/>
      <c r="C110" s="51" t="s">
        <v>244</v>
      </c>
      <c r="D110" s="51" t="s">
        <v>245</v>
      </c>
      <c r="E110" s="22">
        <v>56.75</v>
      </c>
      <c r="F110" s="23">
        <f t="shared" si="10"/>
        <v>34.05</v>
      </c>
      <c r="G110" s="24">
        <v>84.6</v>
      </c>
      <c r="H110" s="23">
        <f t="shared" si="11"/>
        <v>33.84</v>
      </c>
      <c r="I110" s="23">
        <f t="shared" si="12"/>
        <v>67.89</v>
      </c>
      <c r="J110" s="45">
        <f t="shared" si="19"/>
        <v>4</v>
      </c>
      <c r="K110" s="46"/>
    </row>
    <row r="111" s="1" customFormat="1" ht="27" customHeight="1" spans="1:11">
      <c r="A111" s="19">
        <v>108</v>
      </c>
      <c r="B111" s="20"/>
      <c r="C111" s="51" t="s">
        <v>246</v>
      </c>
      <c r="D111" s="51" t="s">
        <v>247</v>
      </c>
      <c r="E111" s="22">
        <v>58.25</v>
      </c>
      <c r="F111" s="23">
        <f t="shared" si="10"/>
        <v>34.95</v>
      </c>
      <c r="G111" s="24">
        <v>81.8</v>
      </c>
      <c r="H111" s="23">
        <f t="shared" si="11"/>
        <v>32.72</v>
      </c>
      <c r="I111" s="23">
        <f t="shared" si="12"/>
        <v>67.67</v>
      </c>
      <c r="J111" s="45">
        <f t="shared" si="19"/>
        <v>5</v>
      </c>
      <c r="K111" s="46"/>
    </row>
    <row r="112" s="1" customFormat="1" ht="27" customHeight="1" spans="1:11">
      <c r="A112" s="31">
        <v>109</v>
      </c>
      <c r="B112" s="32"/>
      <c r="C112" s="52" t="s">
        <v>248</v>
      </c>
      <c r="D112" s="52" t="s">
        <v>249</v>
      </c>
      <c r="E112" s="34">
        <v>60.05</v>
      </c>
      <c r="F112" s="35">
        <f t="shared" si="10"/>
        <v>36.03</v>
      </c>
      <c r="G112" s="36">
        <v>76.2</v>
      </c>
      <c r="H112" s="35">
        <f t="shared" si="11"/>
        <v>30.48</v>
      </c>
      <c r="I112" s="35">
        <f t="shared" si="12"/>
        <v>66.51</v>
      </c>
      <c r="J112" s="49">
        <f t="shared" si="19"/>
        <v>6</v>
      </c>
      <c r="K112" s="50"/>
    </row>
    <row r="113" s="1" customFormat="1" ht="34.5" customHeight="1" spans="1:11">
      <c r="A113" s="13">
        <v>110</v>
      </c>
      <c r="B113" s="14" t="s">
        <v>250</v>
      </c>
      <c r="C113" s="37" t="s">
        <v>251</v>
      </c>
      <c r="D113" s="37" t="s">
        <v>252</v>
      </c>
      <c r="E113" s="16">
        <v>78.65</v>
      </c>
      <c r="F113" s="17">
        <f t="shared" si="10"/>
        <v>47.19</v>
      </c>
      <c r="G113" s="18">
        <v>83.6</v>
      </c>
      <c r="H113" s="17">
        <f t="shared" si="11"/>
        <v>33.44</v>
      </c>
      <c r="I113" s="17">
        <f t="shared" si="12"/>
        <v>80.63</v>
      </c>
      <c r="J113" s="43">
        <f t="shared" ref="J113:J118" si="20">RANK(I113,$I$113:$I$118,0)</f>
        <v>1</v>
      </c>
      <c r="K113" s="44"/>
    </row>
    <row r="114" s="1" customFormat="1" ht="34.5" customHeight="1" spans="1:11">
      <c r="A114" s="19">
        <v>111</v>
      </c>
      <c r="B114" s="20"/>
      <c r="C114" s="38" t="s">
        <v>253</v>
      </c>
      <c r="D114" s="38" t="s">
        <v>254</v>
      </c>
      <c r="E114" s="22">
        <v>71.45</v>
      </c>
      <c r="F114" s="23">
        <f t="shared" si="10"/>
        <v>42.87</v>
      </c>
      <c r="G114" s="24">
        <v>85</v>
      </c>
      <c r="H114" s="23">
        <f t="shared" si="11"/>
        <v>34</v>
      </c>
      <c r="I114" s="23">
        <f t="shared" si="12"/>
        <v>76.87</v>
      </c>
      <c r="J114" s="45">
        <f t="shared" si="20"/>
        <v>2</v>
      </c>
      <c r="K114" s="46"/>
    </row>
    <row r="115" s="1" customFormat="1" ht="34.5" customHeight="1" spans="1:11">
      <c r="A115" s="19">
        <v>112</v>
      </c>
      <c r="B115" s="20"/>
      <c r="C115" s="38" t="s">
        <v>255</v>
      </c>
      <c r="D115" s="38" t="s">
        <v>256</v>
      </c>
      <c r="E115" s="22">
        <v>68.6</v>
      </c>
      <c r="F115" s="23">
        <f t="shared" si="10"/>
        <v>41.16</v>
      </c>
      <c r="G115" s="24">
        <v>77.6</v>
      </c>
      <c r="H115" s="23">
        <f t="shared" si="11"/>
        <v>31.04</v>
      </c>
      <c r="I115" s="23">
        <f t="shared" si="12"/>
        <v>72.2</v>
      </c>
      <c r="J115" s="45">
        <f t="shared" si="20"/>
        <v>3</v>
      </c>
      <c r="K115" s="46"/>
    </row>
    <row r="116" s="1" customFormat="1" ht="34.5" customHeight="1" spans="1:11">
      <c r="A116" s="19">
        <v>113</v>
      </c>
      <c r="B116" s="20"/>
      <c r="C116" s="38" t="s">
        <v>257</v>
      </c>
      <c r="D116" s="38" t="s">
        <v>258</v>
      </c>
      <c r="E116" s="22">
        <v>67.25</v>
      </c>
      <c r="F116" s="23">
        <f t="shared" si="10"/>
        <v>40.35</v>
      </c>
      <c r="G116" s="24">
        <v>78.4</v>
      </c>
      <c r="H116" s="23">
        <f t="shared" si="11"/>
        <v>31.36</v>
      </c>
      <c r="I116" s="23">
        <f t="shared" si="12"/>
        <v>71.71</v>
      </c>
      <c r="J116" s="45">
        <f t="shared" si="20"/>
        <v>4</v>
      </c>
      <c r="K116" s="46"/>
    </row>
    <row r="117" s="1" customFormat="1" ht="34.5" customHeight="1" spans="1:11">
      <c r="A117" s="19">
        <v>114</v>
      </c>
      <c r="B117" s="20"/>
      <c r="C117" s="38" t="s">
        <v>259</v>
      </c>
      <c r="D117" s="38" t="s">
        <v>260</v>
      </c>
      <c r="E117" s="22">
        <v>60.9</v>
      </c>
      <c r="F117" s="23">
        <f t="shared" si="10"/>
        <v>36.54</v>
      </c>
      <c r="G117" s="24">
        <v>81.4</v>
      </c>
      <c r="H117" s="23">
        <f t="shared" si="11"/>
        <v>32.56</v>
      </c>
      <c r="I117" s="23">
        <f t="shared" si="12"/>
        <v>69.1</v>
      </c>
      <c r="J117" s="45">
        <f t="shared" si="20"/>
        <v>5</v>
      </c>
      <c r="K117" s="46"/>
    </row>
    <row r="118" s="1" customFormat="1" ht="34.5" customHeight="1" spans="1:11">
      <c r="A118" s="25">
        <v>115</v>
      </c>
      <c r="B118" s="26"/>
      <c r="C118" s="82" t="s">
        <v>261</v>
      </c>
      <c r="D118" s="82" t="s">
        <v>262</v>
      </c>
      <c r="E118" s="28">
        <v>60.05</v>
      </c>
      <c r="F118" s="29">
        <f t="shared" si="10"/>
        <v>36.03</v>
      </c>
      <c r="G118" s="30">
        <v>77.2</v>
      </c>
      <c r="H118" s="29">
        <f t="shared" si="11"/>
        <v>30.88</v>
      </c>
      <c r="I118" s="29">
        <f t="shared" si="12"/>
        <v>66.91</v>
      </c>
      <c r="J118" s="47">
        <f t="shared" si="20"/>
        <v>6</v>
      </c>
      <c r="K118" s="48"/>
    </row>
    <row r="119" s="1" customFormat="1" ht="34.5" customHeight="1" spans="1:11">
      <c r="A119" s="13">
        <v>116</v>
      </c>
      <c r="B119" s="14" t="s">
        <v>263</v>
      </c>
      <c r="C119" s="83" t="s">
        <v>264</v>
      </c>
      <c r="D119" s="83" t="s">
        <v>265</v>
      </c>
      <c r="E119" s="17">
        <v>76.45</v>
      </c>
      <c r="F119" s="17">
        <f t="shared" si="10"/>
        <v>45.87</v>
      </c>
      <c r="G119" s="18">
        <v>81.8</v>
      </c>
      <c r="H119" s="17">
        <f t="shared" si="11"/>
        <v>32.72</v>
      </c>
      <c r="I119" s="17">
        <f t="shared" si="12"/>
        <v>78.59</v>
      </c>
      <c r="J119" s="43">
        <f>RANK(I119,$I$119:$I$121,0)</f>
        <v>1</v>
      </c>
      <c r="K119" s="44"/>
    </row>
    <row r="120" s="1" customFormat="1" ht="34.5" customHeight="1" spans="1:11">
      <c r="A120" s="19">
        <v>117</v>
      </c>
      <c r="B120" s="20"/>
      <c r="C120" s="84" t="s">
        <v>266</v>
      </c>
      <c r="D120" s="84" t="s">
        <v>267</v>
      </c>
      <c r="E120" s="23">
        <v>71.5</v>
      </c>
      <c r="F120" s="23">
        <f t="shared" si="10"/>
        <v>42.9</v>
      </c>
      <c r="G120" s="24">
        <v>81.4</v>
      </c>
      <c r="H120" s="23">
        <f t="shared" si="11"/>
        <v>32.56</v>
      </c>
      <c r="I120" s="23">
        <f t="shared" si="12"/>
        <v>75.46</v>
      </c>
      <c r="J120" s="45">
        <f>RANK(I120,$I$119:$I$121,0)</f>
        <v>2</v>
      </c>
      <c r="K120" s="46"/>
    </row>
    <row r="121" s="1" customFormat="1" ht="34.5" customHeight="1" spans="1:11">
      <c r="A121" s="31">
        <v>118</v>
      </c>
      <c r="B121" s="85"/>
      <c r="C121" s="86" t="s">
        <v>268</v>
      </c>
      <c r="D121" s="86" t="s">
        <v>269</v>
      </c>
      <c r="E121" s="35">
        <v>71.3</v>
      </c>
      <c r="F121" s="35">
        <f t="shared" si="10"/>
        <v>42.78</v>
      </c>
      <c r="G121" s="36">
        <v>79.6</v>
      </c>
      <c r="H121" s="35">
        <f t="shared" si="11"/>
        <v>31.84</v>
      </c>
      <c r="I121" s="35">
        <f t="shared" si="12"/>
        <v>74.62</v>
      </c>
      <c r="J121" s="49">
        <f>RANK(I121,$I$119:$I$121,0)</f>
        <v>3</v>
      </c>
      <c r="K121" s="50"/>
    </row>
    <row r="122" s="1" customFormat="1" ht="34.5" customHeight="1" spans="1:11">
      <c r="A122" s="13">
        <v>119</v>
      </c>
      <c r="B122" s="14" t="s">
        <v>270</v>
      </c>
      <c r="C122" s="87" t="s">
        <v>271</v>
      </c>
      <c r="D122" s="87" t="s">
        <v>272</v>
      </c>
      <c r="E122" s="17">
        <v>66.15</v>
      </c>
      <c r="F122" s="17">
        <f t="shared" si="10"/>
        <v>39.69</v>
      </c>
      <c r="G122" s="18">
        <v>79.8</v>
      </c>
      <c r="H122" s="17">
        <f t="shared" si="11"/>
        <v>31.92</v>
      </c>
      <c r="I122" s="17">
        <f t="shared" si="12"/>
        <v>71.61</v>
      </c>
      <c r="J122" s="43">
        <f t="shared" ref="J122:J127" si="21">RANK(I122,$I$122:$I$127,0)</f>
        <v>1</v>
      </c>
      <c r="K122" s="44"/>
    </row>
    <row r="123" s="1" customFormat="1" ht="34.5" customHeight="1" spans="1:11">
      <c r="A123" s="19">
        <v>120</v>
      </c>
      <c r="B123" s="20"/>
      <c r="C123" s="88" t="s">
        <v>273</v>
      </c>
      <c r="D123" s="88" t="s">
        <v>274</v>
      </c>
      <c r="E123" s="23">
        <v>65.25</v>
      </c>
      <c r="F123" s="23">
        <f t="shared" si="10"/>
        <v>39.15</v>
      </c>
      <c r="G123" s="24">
        <v>80.6</v>
      </c>
      <c r="H123" s="23">
        <f t="shared" si="11"/>
        <v>32.24</v>
      </c>
      <c r="I123" s="23">
        <f t="shared" si="12"/>
        <v>71.39</v>
      </c>
      <c r="J123" s="45">
        <f t="shared" si="21"/>
        <v>2</v>
      </c>
      <c r="K123" s="46"/>
    </row>
    <row r="124" s="1" customFormat="1" ht="34.5" customHeight="1" spans="1:11">
      <c r="A124" s="19">
        <v>121</v>
      </c>
      <c r="B124" s="20"/>
      <c r="C124" s="88" t="s">
        <v>275</v>
      </c>
      <c r="D124" s="88" t="s">
        <v>276</v>
      </c>
      <c r="E124" s="23">
        <v>62.5</v>
      </c>
      <c r="F124" s="23">
        <f t="shared" si="10"/>
        <v>37.5</v>
      </c>
      <c r="G124" s="24">
        <v>84.2</v>
      </c>
      <c r="H124" s="23">
        <f t="shared" si="11"/>
        <v>33.68</v>
      </c>
      <c r="I124" s="23">
        <f t="shared" si="12"/>
        <v>71.18</v>
      </c>
      <c r="J124" s="45">
        <f t="shared" si="21"/>
        <v>3</v>
      </c>
      <c r="K124" s="46"/>
    </row>
    <row r="125" s="1" customFormat="1" ht="34.5" customHeight="1" spans="1:11">
      <c r="A125" s="19">
        <v>122</v>
      </c>
      <c r="B125" s="20"/>
      <c r="C125" s="88" t="s">
        <v>277</v>
      </c>
      <c r="D125" s="88" t="s">
        <v>278</v>
      </c>
      <c r="E125" s="23">
        <v>61.35</v>
      </c>
      <c r="F125" s="23">
        <f t="shared" si="10"/>
        <v>36.81</v>
      </c>
      <c r="G125" s="24">
        <v>83.6</v>
      </c>
      <c r="H125" s="23">
        <f t="shared" si="11"/>
        <v>33.44</v>
      </c>
      <c r="I125" s="23">
        <f t="shared" si="12"/>
        <v>70.25</v>
      </c>
      <c r="J125" s="45">
        <f t="shared" si="21"/>
        <v>4</v>
      </c>
      <c r="K125" s="46"/>
    </row>
    <row r="126" s="1" customFormat="1" ht="34.5" customHeight="1" spans="1:11">
      <c r="A126" s="19">
        <v>123</v>
      </c>
      <c r="B126" s="20"/>
      <c r="C126" s="88" t="s">
        <v>279</v>
      </c>
      <c r="D126" s="88" t="s">
        <v>280</v>
      </c>
      <c r="E126" s="23">
        <v>62.5</v>
      </c>
      <c r="F126" s="23">
        <f t="shared" si="10"/>
        <v>37.5</v>
      </c>
      <c r="G126" s="24">
        <v>80.6</v>
      </c>
      <c r="H126" s="23">
        <f t="shared" si="11"/>
        <v>32.24</v>
      </c>
      <c r="I126" s="23">
        <f t="shared" si="12"/>
        <v>69.74</v>
      </c>
      <c r="J126" s="45">
        <f t="shared" si="21"/>
        <v>5</v>
      </c>
      <c r="K126" s="46"/>
    </row>
    <row r="127" s="1" customFormat="1" ht="34.5" customHeight="1" spans="1:11">
      <c r="A127" s="31">
        <v>124</v>
      </c>
      <c r="B127" s="32"/>
      <c r="C127" s="89" t="s">
        <v>281</v>
      </c>
      <c r="D127" s="89" t="s">
        <v>282</v>
      </c>
      <c r="E127" s="35">
        <v>63.2</v>
      </c>
      <c r="F127" s="35">
        <f t="shared" si="10"/>
        <v>37.92</v>
      </c>
      <c r="G127" s="36">
        <v>0</v>
      </c>
      <c r="H127" s="35">
        <f t="shared" si="11"/>
        <v>0</v>
      </c>
      <c r="I127" s="35">
        <f t="shared" si="12"/>
        <v>37.92</v>
      </c>
      <c r="J127" s="49">
        <f t="shared" si="21"/>
        <v>6</v>
      </c>
      <c r="K127" s="50"/>
    </row>
    <row r="128" s="1" customFormat="1" ht="35" customHeight="1" spans="1:11">
      <c r="A128" s="90" t="s">
        <v>283</v>
      </c>
      <c r="B128" s="90"/>
      <c r="C128" s="90"/>
      <c r="D128" s="90"/>
      <c r="E128" s="90"/>
      <c r="F128" s="90"/>
      <c r="G128" s="90"/>
      <c r="H128" s="90"/>
      <c r="I128" s="90"/>
      <c r="J128" s="90"/>
      <c r="K128" s="90"/>
    </row>
    <row r="129" s="1" customFormat="1" ht="18.75" spans="1:11">
      <c r="A129" s="93"/>
      <c r="B129" s="93"/>
      <c r="C129" s="93"/>
      <c r="D129" s="94"/>
      <c r="E129" s="93"/>
      <c r="F129" s="93"/>
      <c r="G129" s="93"/>
      <c r="H129" s="93"/>
      <c r="I129" s="93"/>
      <c r="J129" s="93"/>
      <c r="K129" s="93"/>
    </row>
    <row r="130" s="1" customFormat="1" ht="26" customHeight="1" spans="1:11">
      <c r="A130" s="93" t="s">
        <v>284</v>
      </c>
      <c r="B130" s="93"/>
      <c r="C130" s="93"/>
      <c r="D130" s="94"/>
      <c r="E130" s="93" t="s">
        <v>285</v>
      </c>
      <c r="F130" s="93"/>
      <c r="G130" s="93"/>
      <c r="H130" s="93" t="s">
        <v>286</v>
      </c>
      <c r="I130" s="93"/>
      <c r="J130" s="93"/>
      <c r="K130" s="93"/>
    </row>
    <row r="131" s="1" customFormat="1" spans="4:4">
      <c r="D131" s="95"/>
    </row>
    <row r="132" s="1" customFormat="1" spans="4:4">
      <c r="D132" s="95"/>
    </row>
    <row r="133" s="1" customFormat="1" spans="4:4">
      <c r="D133" s="95"/>
    </row>
    <row r="134" s="1" customFormat="1" spans="4:4">
      <c r="D134" s="95"/>
    </row>
  </sheetData>
  <sortState ref="A123:K127">
    <sortCondition ref="I123:I127" descending="1"/>
  </sortState>
  <mergeCells count="32">
    <mergeCell ref="A1:K1"/>
    <mergeCell ref="E2:F2"/>
    <mergeCell ref="G2:H2"/>
    <mergeCell ref="A128:K128"/>
    <mergeCell ref="A2:A3"/>
    <mergeCell ref="B2:B3"/>
    <mergeCell ref="B4:B9"/>
    <mergeCell ref="B10:B15"/>
    <mergeCell ref="B16:B27"/>
    <mergeCell ref="B28:B36"/>
    <mergeCell ref="B37:B45"/>
    <mergeCell ref="B46:B54"/>
    <mergeCell ref="B55:B63"/>
    <mergeCell ref="B64:B69"/>
    <mergeCell ref="B70:B72"/>
    <mergeCell ref="B73:B79"/>
    <mergeCell ref="B80:B81"/>
    <mergeCell ref="B82:B84"/>
    <mergeCell ref="B85:B90"/>
    <mergeCell ref="B91:B94"/>
    <mergeCell ref="B95:B100"/>
    <mergeCell ref="B101:B103"/>
    <mergeCell ref="B104:B106"/>
    <mergeCell ref="B107:B112"/>
    <mergeCell ref="B113:B118"/>
    <mergeCell ref="B119:B121"/>
    <mergeCell ref="B122:B127"/>
    <mergeCell ref="C2:C3"/>
    <mergeCell ref="D2:D3"/>
    <mergeCell ref="I2:I3"/>
    <mergeCell ref="J2:J3"/>
    <mergeCell ref="K2:K3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zsj</dc:creator>
  <cp:lastModifiedBy>best</cp:lastModifiedBy>
  <dcterms:created xsi:type="dcterms:W3CDTF">2022-03-02T02:10:00Z</dcterms:created>
  <dcterms:modified xsi:type="dcterms:W3CDTF">2022-03-02T09:04:41Z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88660F637E5943E1A62203F8F8212C06</vt:lpwstr>
  </property>
  <property fmtid="{D5CDD505-2E9C-101B-9397-08002B2CF9AE}" pid="3" name="KSOProductBuildVer">
    <vt:lpwstr>2052-11.1.0.10314</vt:lpwstr>
  </property>
</Properties>
</file>